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0" windowWidth="20175" windowHeight="7200"/>
  </bookViews>
  <sheets>
    <sheet name="封面" sheetId="1" r:id="rId1"/>
    <sheet name="设备汇总表" sheetId="2" r:id="rId2"/>
    <sheet name="设备明细表(模板1)" sheetId="3" r:id="rId3"/>
    <sheet name="材料汇总表" sheetId="4" r:id="rId4"/>
    <sheet name="材料询价表" sheetId="5" r:id="rId5"/>
  </sheets>
  <calcPr calcId="124519"/>
</workbook>
</file>

<file path=xl/calcChain.xml><?xml version="1.0" encoding="utf-8"?>
<calcChain xmlns="http://schemas.openxmlformats.org/spreadsheetml/2006/main">
  <c r="H53" i="4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54" s="1"/>
  <c r="N209" i="3"/>
  <c r="M209"/>
  <c r="H209"/>
  <c r="N208"/>
  <c r="M208"/>
  <c r="H208"/>
  <c r="N207"/>
  <c r="M207"/>
  <c r="H207"/>
  <c r="N206"/>
  <c r="M206"/>
  <c r="H206"/>
  <c r="N205"/>
  <c r="M205"/>
  <c r="H205"/>
  <c r="N204"/>
  <c r="M204"/>
  <c r="H204"/>
  <c r="H210" s="1"/>
  <c r="N197"/>
  <c r="M197"/>
  <c r="H197"/>
  <c r="N196"/>
  <c r="M196"/>
  <c r="H196"/>
  <c r="N195"/>
  <c r="M195"/>
  <c r="H195"/>
  <c r="N194"/>
  <c r="M194"/>
  <c r="H194"/>
  <c r="N193"/>
  <c r="M193"/>
  <c r="H193"/>
  <c r="N192"/>
  <c r="M192"/>
  <c r="H192"/>
  <c r="N191"/>
  <c r="M191"/>
  <c r="H191"/>
  <c r="H198" s="1"/>
  <c r="N184"/>
  <c r="M184"/>
  <c r="H184"/>
  <c r="N183"/>
  <c r="M183"/>
  <c r="H183"/>
  <c r="N182"/>
  <c r="M182"/>
  <c r="H182"/>
  <c r="N181"/>
  <c r="M181"/>
  <c r="H181"/>
  <c r="N180"/>
  <c r="M180"/>
  <c r="H180"/>
  <c r="N179"/>
  <c r="M179"/>
  <c r="H179"/>
  <c r="H185" s="1"/>
  <c r="N172"/>
  <c r="M172"/>
  <c r="H172"/>
  <c r="N171"/>
  <c r="M171"/>
  <c r="H171"/>
  <c r="N170"/>
  <c r="M170"/>
  <c r="H170"/>
  <c r="N169"/>
  <c r="M169"/>
  <c r="H169"/>
  <c r="N168"/>
  <c r="M168"/>
  <c r="H168"/>
  <c r="N167"/>
  <c r="M167"/>
  <c r="H167"/>
  <c r="H173" s="1"/>
  <c r="N160"/>
  <c r="M160"/>
  <c r="H160"/>
  <c r="N159"/>
  <c r="M159"/>
  <c r="H159"/>
  <c r="N158"/>
  <c r="M158"/>
  <c r="H158"/>
  <c r="N157"/>
  <c r="M157"/>
  <c r="H157"/>
  <c r="N156"/>
  <c r="M156"/>
  <c r="H156"/>
  <c r="N155"/>
  <c r="M155"/>
  <c r="H155"/>
  <c r="H161" s="1"/>
  <c r="N148"/>
  <c r="M148"/>
  <c r="H148"/>
  <c r="N147"/>
  <c r="M147"/>
  <c r="H147"/>
  <c r="N146"/>
  <c r="M146"/>
  <c r="H146"/>
  <c r="H149" s="1"/>
  <c r="N139"/>
  <c r="M139"/>
  <c r="H139"/>
  <c r="N138"/>
  <c r="M138"/>
  <c r="H138"/>
  <c r="N137"/>
  <c r="M137"/>
  <c r="H137"/>
  <c r="N136"/>
  <c r="M136"/>
  <c r="H136"/>
  <c r="N135"/>
  <c r="M135"/>
  <c r="H135"/>
  <c r="N134"/>
  <c r="M134"/>
  <c r="H134"/>
  <c r="N133"/>
  <c r="M133"/>
  <c r="H133"/>
  <c r="N132"/>
  <c r="M132"/>
  <c r="H132"/>
  <c r="N131"/>
  <c r="M131"/>
  <c r="H131"/>
  <c r="N130"/>
  <c r="M130"/>
  <c r="H130"/>
  <c r="N129"/>
  <c r="M129"/>
  <c r="H129"/>
  <c r="N128"/>
  <c r="M128"/>
  <c r="H128"/>
  <c r="N127"/>
  <c r="M127"/>
  <c r="H127"/>
  <c r="H140" s="1"/>
  <c r="N120"/>
  <c r="M120"/>
  <c r="H120"/>
  <c r="N119"/>
  <c r="M119"/>
  <c r="H119"/>
  <c r="N118"/>
  <c r="M118"/>
  <c r="H118"/>
  <c r="N117"/>
  <c r="M117"/>
  <c r="H117"/>
  <c r="N116"/>
  <c r="M116"/>
  <c r="H116"/>
  <c r="N115"/>
  <c r="M115"/>
  <c r="H115"/>
  <c r="N114"/>
  <c r="M114"/>
  <c r="H114"/>
  <c r="N113"/>
  <c r="M113"/>
  <c r="H113"/>
  <c r="N112"/>
  <c r="M112"/>
  <c r="H112"/>
  <c r="N111"/>
  <c r="M111"/>
  <c r="H111"/>
  <c r="N110"/>
  <c r="M110"/>
  <c r="H110"/>
  <c r="H121" s="1"/>
  <c r="N103"/>
  <c r="M103"/>
  <c r="H103"/>
  <c r="N102"/>
  <c r="M102"/>
  <c r="H102"/>
  <c r="N101"/>
  <c r="M101"/>
  <c r="H101"/>
  <c r="N100"/>
  <c r="M100"/>
  <c r="H100"/>
  <c r="N99"/>
  <c r="M99"/>
  <c r="H99"/>
  <c r="N98"/>
  <c r="M98"/>
  <c r="H98"/>
  <c r="N97"/>
  <c r="M97"/>
  <c r="H97"/>
  <c r="N96"/>
  <c r="M96"/>
  <c r="H96"/>
  <c r="N95"/>
  <c r="M95"/>
  <c r="H95"/>
  <c r="N94"/>
  <c r="M94"/>
  <c r="H94"/>
  <c r="N93"/>
  <c r="M93"/>
  <c r="H93"/>
  <c r="N92"/>
  <c r="M92"/>
  <c r="H92"/>
  <c r="N91"/>
  <c r="M91"/>
  <c r="H91"/>
  <c r="N90"/>
  <c r="M90"/>
  <c r="H90"/>
  <c r="N89"/>
  <c r="M89"/>
  <c r="H89"/>
  <c r="N88"/>
  <c r="M88"/>
  <c r="H88"/>
  <c r="H104" s="1"/>
  <c r="N81"/>
  <c r="M81"/>
  <c r="H81"/>
  <c r="N80"/>
  <c r="M80"/>
  <c r="H80"/>
  <c r="N79"/>
  <c r="M79"/>
  <c r="H79"/>
  <c r="N78"/>
  <c r="M78"/>
  <c r="H78"/>
  <c r="N77"/>
  <c r="M77"/>
  <c r="H77"/>
  <c r="N76"/>
  <c r="M76"/>
  <c r="H76"/>
  <c r="N75"/>
  <c r="M75"/>
  <c r="H75"/>
  <c r="N74"/>
  <c r="M74"/>
  <c r="H74"/>
  <c r="N73"/>
  <c r="M73"/>
  <c r="H73"/>
  <c r="N72"/>
  <c r="M72"/>
  <c r="H72"/>
  <c r="N71"/>
  <c r="M71"/>
  <c r="H71"/>
  <c r="N70"/>
  <c r="M70"/>
  <c r="H70"/>
  <c r="H82" s="1"/>
  <c r="N63"/>
  <c r="M63"/>
  <c r="H63"/>
  <c r="N62"/>
  <c r="M62"/>
  <c r="H62"/>
  <c r="N61"/>
  <c r="M61"/>
  <c r="H61"/>
  <c r="N60"/>
  <c r="M60"/>
  <c r="H60"/>
  <c r="N59"/>
  <c r="M59"/>
  <c r="H59"/>
  <c r="N58"/>
  <c r="M58"/>
  <c r="H58"/>
  <c r="N57"/>
  <c r="M57"/>
  <c r="H57"/>
  <c r="N56"/>
  <c r="M56"/>
  <c r="H56"/>
  <c r="N55"/>
  <c r="M55"/>
  <c r="H55"/>
  <c r="N54"/>
  <c r="M54"/>
  <c r="H54"/>
  <c r="N53"/>
  <c r="M53"/>
  <c r="H53"/>
  <c r="N52"/>
  <c r="M52"/>
  <c r="H52"/>
  <c r="N51"/>
  <c r="M51"/>
  <c r="H51"/>
  <c r="N50"/>
  <c r="M50"/>
  <c r="H50"/>
  <c r="N49"/>
  <c r="M49"/>
  <c r="H49"/>
  <c r="H64" s="1"/>
  <c r="N42"/>
  <c r="M42"/>
  <c r="H42"/>
  <c r="N41"/>
  <c r="M41"/>
  <c r="H41"/>
  <c r="N40"/>
  <c r="M40"/>
  <c r="H40"/>
  <c r="N39"/>
  <c r="M39"/>
  <c r="H39"/>
  <c r="N38"/>
  <c r="M38"/>
  <c r="H38"/>
  <c r="N37"/>
  <c r="M37"/>
  <c r="H37"/>
  <c r="N36"/>
  <c r="M36"/>
  <c r="H36"/>
  <c r="N35"/>
  <c r="M35"/>
  <c r="H35"/>
  <c r="N34"/>
  <c r="M34"/>
  <c r="H34"/>
  <c r="N33"/>
  <c r="M33"/>
  <c r="H33"/>
  <c r="N32"/>
  <c r="M32"/>
  <c r="H32"/>
  <c r="N31"/>
  <c r="M31"/>
  <c r="H31"/>
  <c r="N30"/>
  <c r="M30"/>
  <c r="H30"/>
  <c r="H43" s="1"/>
  <c r="N23"/>
  <c r="M23"/>
  <c r="H23"/>
  <c r="N22"/>
  <c r="M22"/>
  <c r="H22"/>
  <c r="N21"/>
  <c r="M21"/>
  <c r="H21"/>
  <c r="N20"/>
  <c r="M20"/>
  <c r="H20"/>
  <c r="N19"/>
  <c r="M19"/>
  <c r="H19"/>
  <c r="N18"/>
  <c r="M18"/>
  <c r="H18"/>
  <c r="N17"/>
  <c r="M17"/>
  <c r="H17"/>
  <c r="N16"/>
  <c r="M16"/>
  <c r="H16"/>
  <c r="N15"/>
  <c r="M15"/>
  <c r="H15"/>
  <c r="N14"/>
  <c r="M14"/>
  <c r="H14"/>
  <c r="N13"/>
  <c r="M13"/>
  <c r="H13"/>
  <c r="N12"/>
  <c r="M12"/>
  <c r="H12"/>
  <c r="N11"/>
  <c r="M11"/>
  <c r="H11"/>
  <c r="N10"/>
  <c r="M10"/>
  <c r="H10"/>
  <c r="H24" s="1"/>
  <c r="H22" i="2"/>
  <c r="H21"/>
  <c r="H20"/>
  <c r="H19"/>
  <c r="H18"/>
  <c r="H17"/>
  <c r="H16"/>
  <c r="H15"/>
  <c r="H14"/>
  <c r="H13"/>
  <c r="H12"/>
  <c r="H11"/>
  <c r="H10"/>
  <c r="G23" s="1"/>
  <c r="B24" l="1"/>
</calcChain>
</file>

<file path=xl/sharedStrings.xml><?xml version="1.0" encoding="utf-8"?>
<sst xmlns="http://schemas.openxmlformats.org/spreadsheetml/2006/main" count="1860" uniqueCount="208">
  <si>
    <t/>
  </si>
  <si>
    <t>江门市正泰电气科技有限公司</t>
  </si>
  <si>
    <t>武汉城投房地产开发有限公司</t>
  </si>
  <si>
    <t>武汉市名都花园南区一期(改)</t>
  </si>
  <si>
    <t>文件编号：BJ2012090005</t>
  </si>
  <si>
    <t>报</t>
  </si>
  <si>
    <t>价</t>
  </si>
  <si>
    <t>书</t>
  </si>
  <si>
    <t xml:space="preserve"> </t>
  </si>
  <si>
    <t>报价日期：</t>
  </si>
  <si>
    <t>2012-09-11</t>
  </si>
  <si>
    <t>业 务 员：</t>
  </si>
  <si>
    <t>梁正立</t>
  </si>
  <si>
    <t>报 价 员：</t>
  </si>
  <si>
    <t>电    话：</t>
  </si>
  <si>
    <t>传    真：</t>
  </si>
  <si>
    <t>地    址：</t>
  </si>
  <si>
    <t>电话(Tel)：          传真(Fax)：</t>
  </si>
  <si>
    <t>地址(Add)：</t>
  </si>
  <si>
    <t>设备汇总表</t>
  </si>
  <si>
    <t>报价单号：BJ2012090005</t>
  </si>
  <si>
    <t>甲方名称：武汉城投房地产开发有限公司</t>
  </si>
  <si>
    <t>报价日期：2012-09-11</t>
  </si>
  <si>
    <t>工程名称：武汉市名都花园南区一期(改)</t>
  </si>
  <si>
    <t>联系电话：XXX</t>
  </si>
  <si>
    <t>序号</t>
  </si>
  <si>
    <t>设备编号</t>
  </si>
  <si>
    <t>设备类型</t>
  </si>
  <si>
    <t>型号及规格</t>
  </si>
  <si>
    <t>数量</t>
  </si>
  <si>
    <t>单位</t>
  </si>
  <si>
    <t>单价</t>
  </si>
  <si>
    <t>金额</t>
  </si>
  <si>
    <t>备注</t>
  </si>
  <si>
    <t>单台成本</t>
  </si>
  <si>
    <t>系数</t>
  </si>
  <si>
    <t>利润</t>
  </si>
  <si>
    <t>利润率（%）</t>
  </si>
  <si>
    <t>1</t>
  </si>
  <si>
    <t>柴油发电机组-MSN-01-01</t>
  </si>
  <si>
    <t>抽屉柜</t>
  </si>
  <si>
    <t>2200H*800W*800D</t>
  </si>
  <si>
    <t>套</t>
  </si>
  <si>
    <t>2</t>
  </si>
  <si>
    <t>柴油发电机组-MSN-03-03</t>
  </si>
  <si>
    <t>3</t>
  </si>
  <si>
    <t>柴油发电机组-MSN-03-04</t>
  </si>
  <si>
    <t>4</t>
  </si>
  <si>
    <t>柴油发电机组-MSN-03-05</t>
  </si>
  <si>
    <t>5</t>
  </si>
  <si>
    <t>柴油发电机组-MSN-03-06</t>
  </si>
  <si>
    <t>6</t>
  </si>
  <si>
    <t>柴油发电机组-MSN-03-07</t>
  </si>
  <si>
    <t>7</t>
  </si>
  <si>
    <t>柴油发电机组-MSN-03-08</t>
  </si>
  <si>
    <t>8</t>
  </si>
  <si>
    <t>主母排/零地排-</t>
  </si>
  <si>
    <t>9</t>
  </si>
  <si>
    <t>307#电缆分线箱-307～308DL-01</t>
  </si>
  <si>
    <t>电缆分线箱</t>
  </si>
  <si>
    <t>1200H*600W*400D（SUS304）</t>
  </si>
  <si>
    <t>10</t>
  </si>
  <si>
    <t>1#地下室应急照明-1#DL-05</t>
  </si>
  <si>
    <t>900H*800W*280D（SUS304）</t>
  </si>
  <si>
    <t>11</t>
  </si>
  <si>
    <t>1#地下室防火区七动力-1#DL-07</t>
  </si>
  <si>
    <t>900H*700W*280D（SUS304）</t>
  </si>
  <si>
    <t>12</t>
  </si>
  <si>
    <t>1#地下室动力-1#DL-08</t>
  </si>
  <si>
    <t>1200H*1000W*280D（SUS304）</t>
  </si>
  <si>
    <t>13</t>
  </si>
  <si>
    <t>1-4#电缆分线箱-1-4#（2#专变）</t>
  </si>
  <si>
    <t>1500H*800W*400D（SUS304）</t>
  </si>
  <si>
    <t>共计：</t>
  </si>
  <si>
    <t>项</t>
  </si>
  <si>
    <t>业务员：梁正立                  报价人：梁正立                  审核人：</t>
  </si>
  <si>
    <t>设备明细表</t>
  </si>
  <si>
    <t>设备名称：柴油发电机组</t>
  </si>
  <si>
    <t>设备编号：MSN-01-01</t>
  </si>
  <si>
    <t>设备型号：2200H*800W*800D</t>
  </si>
  <si>
    <t>设备数量：1套</t>
  </si>
  <si>
    <t>产品名称</t>
  </si>
  <si>
    <t>产品型号</t>
  </si>
  <si>
    <t>品牌</t>
  </si>
  <si>
    <t>单台面价</t>
  </si>
  <si>
    <t>成本小计</t>
  </si>
  <si>
    <t>采购系数</t>
  </si>
  <si>
    <t>智能断路器</t>
  </si>
  <si>
    <t>XLW1-2000/3P 1250A</t>
  </si>
  <si>
    <t>新菱电器</t>
  </si>
  <si>
    <t>个</t>
  </si>
  <si>
    <t>电流互感器</t>
  </si>
  <si>
    <t>HB0.66 1500/5A</t>
  </si>
  <si>
    <t>正泰</t>
  </si>
  <si>
    <t>电流表</t>
  </si>
  <si>
    <t>42L6-A 1500/5A</t>
  </si>
  <si>
    <t>电压表</t>
  </si>
  <si>
    <t>42L6-V 0-450V</t>
  </si>
  <si>
    <t>转换开关</t>
  </si>
  <si>
    <t>LW5-16YH3/3</t>
  </si>
  <si>
    <t>信号灯</t>
  </si>
  <si>
    <t>ND16-22</t>
  </si>
  <si>
    <t>有功电度表</t>
  </si>
  <si>
    <t>DTS634</t>
  </si>
  <si>
    <t>无功电度表</t>
  </si>
  <si>
    <t>铜排</t>
  </si>
  <si>
    <t>TMY-80*8</t>
  </si>
  <si>
    <t>临时厂家</t>
  </si>
  <si>
    <t>报价专用</t>
  </si>
  <si>
    <t>箱体(壳体)</t>
  </si>
  <si>
    <t>辅料</t>
  </si>
  <si>
    <t>人工费</t>
  </si>
  <si>
    <t>管理费</t>
  </si>
  <si>
    <t>14</t>
  </si>
  <si>
    <t>制造费</t>
  </si>
  <si>
    <t>单台合计：</t>
  </si>
  <si>
    <t>设备编号：MSN-03-03</t>
  </si>
  <si>
    <t>塑壳断路器</t>
  </si>
  <si>
    <t>XLM1-225M/3300 200A</t>
  </si>
  <si>
    <t>XLM1-400M/3300 315A</t>
  </si>
  <si>
    <t>BH0.66 200/5A</t>
  </si>
  <si>
    <t>BH0.66 400/5A</t>
  </si>
  <si>
    <t>单元模数抽屉</t>
  </si>
  <si>
    <t>1单元</t>
  </si>
  <si>
    <t>2单元</t>
  </si>
  <si>
    <t>TMY-60*8</t>
  </si>
  <si>
    <t>设备编号：MSN-03-04</t>
  </si>
  <si>
    <t>XLM1-400M/3300 250A</t>
  </si>
  <si>
    <t>XLM1-100M/3300 50A</t>
  </si>
  <si>
    <t>BH0.66 250/5A</t>
  </si>
  <si>
    <t>BH0.66 50/5A</t>
  </si>
  <si>
    <t>单元横数抽屉</t>
  </si>
  <si>
    <t>15</t>
  </si>
  <si>
    <t>设备编号：MSN-03-05</t>
  </si>
  <si>
    <t>1.5单元</t>
  </si>
  <si>
    <t>设备编号：MSN-03-06</t>
  </si>
  <si>
    <t>XLM1-63M/3300 63A</t>
  </si>
  <si>
    <t>BH0.66 75/5A</t>
  </si>
  <si>
    <t>1/2单元</t>
  </si>
  <si>
    <t>16</t>
  </si>
  <si>
    <t>设备编号：MSN-03-07</t>
  </si>
  <si>
    <t>XLM1-225M/3300 225A</t>
  </si>
  <si>
    <t>设备编号：MSN-03-08</t>
  </si>
  <si>
    <t>XLM1-400M/3300 400A</t>
  </si>
  <si>
    <t>设备名称：主母排/零地排</t>
  </si>
  <si>
    <t>设备编号：</t>
  </si>
  <si>
    <t>设备型号：</t>
  </si>
  <si>
    <t>TMY-80*6</t>
  </si>
  <si>
    <t>TMY-60*5</t>
  </si>
  <si>
    <t>设备名称：307#电缆分线箱</t>
  </si>
  <si>
    <t>设备编号：307～308DL-01</t>
  </si>
  <si>
    <t>设备型号：1200H*600W*400D（SUS304）</t>
  </si>
  <si>
    <t>设备数量：4套</t>
  </si>
  <si>
    <t>TMY-40*5</t>
  </si>
  <si>
    <t>(户外)下进下出</t>
  </si>
  <si>
    <t>设备名称：1#地下室应急照明</t>
  </si>
  <si>
    <t>设备编号：1#DL-05</t>
  </si>
  <si>
    <t>设备型号：900H*800W*280D（SUS304）</t>
  </si>
  <si>
    <t>设备数量：2套</t>
  </si>
  <si>
    <t>TMY-30*4</t>
  </si>
  <si>
    <t>上进上出</t>
  </si>
  <si>
    <t>设备名称：1#地下室防火区七动力</t>
  </si>
  <si>
    <t>设备编号：1#DL-07</t>
  </si>
  <si>
    <t>设备型号：900H*700W*280D（SUS304）</t>
  </si>
  <si>
    <t>设备名称：1#地下室动力</t>
  </si>
  <si>
    <t>设备编号：1#DL-08</t>
  </si>
  <si>
    <t>设备型号：1200H*1000W*280D（SUS304）</t>
  </si>
  <si>
    <t>隔离开关</t>
  </si>
  <si>
    <t>XLR8-125A/3P</t>
  </si>
  <si>
    <t>TMY-30*5</t>
  </si>
  <si>
    <t>设备名称：1-4#电缆分线箱</t>
  </si>
  <si>
    <t>设备编号：1-4#（2#专变）</t>
  </si>
  <si>
    <t>设备型号：1500H*800W*400D（SUS304）</t>
  </si>
  <si>
    <t>50*5</t>
  </si>
  <si>
    <t>材料汇总表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</si>
  <si>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</si>
  <si>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</si>
  <si>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</si>
  <si>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</si>
  <si>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</si>
  <si>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</si>
  <si>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</si>
  <si>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</si>
  <si>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</si>
  <si>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</si>
  <si>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</si>
  <si>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</si>
  <si>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</si>
  <si>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</si>
  <si>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</si>
  <si>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</si>
  <si>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</si>
  <si>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</si>
  <si>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</si>
  <si>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</si>
  <si>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</si>
  <si>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</si>
  <si>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</si>
  <si>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</si>
  <si>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</si>
  <si>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</si>
  <si>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</si>
  <si>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</si>
  <si>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合计金额：</t>
  </si>
  <si>
    <t>询价单</t>
  </si>
  <si>
    <t>供应商：</t>
  </si>
  <si>
    <t>询价单号：BJ2012090005</t>
  </si>
  <si>
    <t>电话：</t>
  </si>
</sst>
</file>

<file path=xl/styles.xml><?xml version="1.0" encoding="utf-8"?>
<styleSheet xmlns="http://schemas.openxmlformats.org/spreadsheetml/2006/main">
  <fonts count="30">
    <font>
      <sz val="11"/>
      <color indexed="8"/>
      <name val="宋体"/>
      <family val="2"/>
      <scheme val="minor"/>
    </font>
    <font>
      <sz val="20"/>
      <name val="黑体"/>
      <family val="3"/>
      <charset val="134"/>
    </font>
    <font>
      <sz val="20"/>
      <name val="宋体"/>
      <charset val="134"/>
    </font>
    <font>
      <sz val="20"/>
      <name val="隶书"/>
      <family val="3"/>
      <charset val="134"/>
    </font>
    <font>
      <sz val="11"/>
      <name val="宋体"/>
      <charset val="134"/>
    </font>
    <font>
      <sz val="36"/>
      <name val="黑体"/>
      <family val="3"/>
      <charset val="134"/>
    </font>
    <font>
      <sz val="11"/>
      <name val="宋体"/>
      <charset val="134"/>
    </font>
    <font>
      <sz val="20"/>
      <name val="黑体"/>
      <family val="3"/>
      <charset val="134"/>
    </font>
    <font>
      <sz val="11"/>
      <name val="宋体"/>
      <charset val="134"/>
    </font>
    <font>
      <sz val="11"/>
      <name val="Calibri"/>
    </font>
    <font>
      <sz val="11"/>
      <name val="宋体"/>
      <charset val="134"/>
    </font>
    <font>
      <sz val="11"/>
      <name val="宋体"/>
      <charset val="134"/>
    </font>
    <font>
      <sz val="18"/>
      <name val="楷体"/>
      <family val="3"/>
      <charset val="134"/>
    </font>
    <font>
      <sz val="20"/>
      <name val="黑体"/>
      <family val="3"/>
      <charset val="134"/>
    </font>
    <font>
      <sz val="11"/>
      <name val="宋体"/>
      <charset val="134"/>
    </font>
    <font>
      <sz val="11"/>
      <name val="Calibri"/>
    </font>
    <font>
      <sz val="11"/>
      <name val="宋体"/>
      <charset val="134"/>
    </font>
    <font>
      <sz val="18"/>
      <name val="楷体"/>
      <family val="3"/>
      <charset val="134"/>
    </font>
    <font>
      <sz val="11"/>
      <name val="宋体"/>
      <charset val="134"/>
    </font>
    <font>
      <sz val="20"/>
      <name val="黑体"/>
      <family val="3"/>
      <charset val="134"/>
    </font>
    <font>
      <sz val="11"/>
      <name val="宋体"/>
      <charset val="134"/>
    </font>
    <font>
      <sz val="11"/>
      <name val="Calibri"/>
    </font>
    <font>
      <sz val="11"/>
      <name val="宋体"/>
      <charset val="134"/>
    </font>
    <font>
      <sz val="18"/>
      <name val="楷体"/>
      <family val="3"/>
      <charset val="134"/>
    </font>
    <font>
      <sz val="20"/>
      <name val="黑体"/>
      <family val="3"/>
      <charset val="134"/>
    </font>
    <font>
      <sz val="11"/>
      <name val="宋体"/>
      <charset val="134"/>
    </font>
    <font>
      <sz val="11"/>
      <name val="Calibri"/>
    </font>
    <font>
      <sz val="11"/>
      <name val="宋体"/>
      <charset val="134"/>
    </font>
    <font>
      <sz val="18"/>
      <name val="楷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2" fontId="8" fillId="0" borderId="3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2" fontId="14" fillId="0" borderId="3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2" fontId="20" fillId="0" borderId="3" xfId="0" applyNumberFormat="1" applyFont="1" applyBorder="1" applyAlignment="1">
      <alignment horizontal="right"/>
    </xf>
    <xf numFmtId="2" fontId="21" fillId="0" borderId="0" xfId="0" applyNumberFormat="1" applyFont="1" applyAlignment="1">
      <alignment horizontal="right"/>
    </xf>
    <xf numFmtId="0" fontId="22" fillId="0" borderId="3" xfId="0" applyFont="1" applyBorder="1" applyAlignment="1">
      <alignment horizontal="left"/>
    </xf>
    <xf numFmtId="0" fontId="22" fillId="0" borderId="0" xfId="0" applyFont="1" applyAlignment="1">
      <alignment horizontal="left"/>
    </xf>
    <xf numFmtId="2" fontId="25" fillId="0" borderId="3" xfId="0" applyNumberFormat="1" applyFont="1" applyBorder="1" applyAlignment="1">
      <alignment horizontal="right"/>
    </xf>
    <xf numFmtId="2" fontId="26" fillId="0" borderId="0" xfId="0" applyNumberFormat="1" applyFont="1" applyAlignment="1">
      <alignment horizontal="right"/>
    </xf>
    <xf numFmtId="0" fontId="27" fillId="0" borderId="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2" fontId="14" fillId="0" borderId="3" xfId="0" applyNumberFormat="1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2" fontId="20" fillId="0" borderId="3" xfId="0" applyNumberFormat="1" applyFont="1" applyBorder="1" applyAlignment="1">
      <alignment horizontal="right"/>
    </xf>
    <xf numFmtId="0" fontId="24" fillId="0" borderId="1" xfId="0" applyFont="1" applyBorder="1" applyAlignment="1">
      <alignment horizontal="left"/>
    </xf>
    <xf numFmtId="0" fontId="28" fillId="0" borderId="0" xfId="0" applyFont="1" applyAlignment="1">
      <alignment horizontal="left" vertical="center"/>
    </xf>
    <xf numFmtId="2" fontId="25" fillId="0" borderId="3" xfId="0" applyNumberFormat="1" applyFont="1" applyBorder="1" applyAlignment="1">
      <alignment horizontal="righ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G28" sqref="G28"/>
    </sheetView>
  </sheetViews>
  <sheetFormatPr defaultRowHeight="13.5"/>
  <cols>
    <col min="1" max="1" width="9.75" customWidth="1"/>
    <col min="2" max="2" width="11" customWidth="1"/>
    <col min="3" max="5" width="9.75" customWidth="1"/>
    <col min="6" max="6" width="11" customWidth="1"/>
    <col min="7" max="9" width="9.75" customWidth="1"/>
  </cols>
  <sheetData>
    <row r="1" spans="1:9" ht="35.1" customHeight="1">
      <c r="A1" s="1" t="s">
        <v>0</v>
      </c>
      <c r="B1" s="1" t="s">
        <v>0</v>
      </c>
      <c r="C1" s="23" t="s">
        <v>1</v>
      </c>
      <c r="D1" s="23" t="s">
        <v>0</v>
      </c>
      <c r="E1" s="23" t="s">
        <v>0</v>
      </c>
      <c r="F1" s="23" t="s">
        <v>0</v>
      </c>
      <c r="G1" s="23" t="s">
        <v>0</v>
      </c>
      <c r="H1" s="23" t="s">
        <v>0</v>
      </c>
      <c r="I1" s="23" t="s">
        <v>0</v>
      </c>
    </row>
    <row r="2" spans="1:9">
      <c r="A2" s="4" t="s">
        <v>0</v>
      </c>
    </row>
    <row r="3" spans="1:9">
      <c r="A3" s="4" t="s">
        <v>0</v>
      </c>
    </row>
    <row r="4" spans="1:9">
      <c r="A4" s="4" t="s">
        <v>0</v>
      </c>
    </row>
    <row r="5" spans="1:9" ht="25.5">
      <c r="A5" s="24" t="s">
        <v>2</v>
      </c>
      <c r="B5" s="25"/>
      <c r="C5" s="25"/>
      <c r="D5" s="25"/>
      <c r="E5" s="25"/>
      <c r="F5" s="25"/>
      <c r="G5" s="25"/>
      <c r="H5" s="25"/>
      <c r="I5" s="25"/>
    </row>
    <row r="6" spans="1:9">
      <c r="A6" s="4" t="s">
        <v>0</v>
      </c>
    </row>
    <row r="7" spans="1:9">
      <c r="A7" s="4" t="s">
        <v>0</v>
      </c>
    </row>
    <row r="8" spans="1:9" ht="25.5">
      <c r="A8" s="26" t="s">
        <v>3</v>
      </c>
      <c r="B8" s="25"/>
      <c r="C8" s="25"/>
      <c r="D8" s="25"/>
      <c r="E8" s="25"/>
      <c r="F8" s="25"/>
      <c r="G8" s="25"/>
      <c r="H8" s="25"/>
      <c r="I8" s="25"/>
    </row>
    <row r="9" spans="1:9">
      <c r="A9" s="4" t="s">
        <v>0</v>
      </c>
    </row>
    <row r="10" spans="1:9">
      <c r="A10" s="4" t="s">
        <v>0</v>
      </c>
    </row>
    <row r="11" spans="1:9">
      <c r="A11" s="27" t="s">
        <v>4</v>
      </c>
      <c r="B11" s="25"/>
      <c r="C11" s="25"/>
      <c r="D11" s="25"/>
      <c r="E11" s="25"/>
      <c r="F11" s="25"/>
      <c r="G11" s="25"/>
      <c r="H11" s="25"/>
      <c r="I11" s="25"/>
    </row>
    <row r="12" spans="1:9">
      <c r="A12" s="4" t="s">
        <v>0</v>
      </c>
    </row>
    <row r="13" spans="1:9">
      <c r="A13" s="4" t="s">
        <v>0</v>
      </c>
    </row>
    <row r="14" spans="1:9" ht="46.5">
      <c r="E14" s="2" t="s">
        <v>5</v>
      </c>
    </row>
    <row r="15" spans="1:9" ht="30" customHeight="1">
      <c r="A15" s="2" t="s">
        <v>0</v>
      </c>
    </row>
    <row r="16" spans="1:9" ht="30" customHeight="1">
      <c r="A16" s="2" t="s">
        <v>0</v>
      </c>
    </row>
    <row r="17" spans="1:9" ht="46.5">
      <c r="E17" s="2" t="s">
        <v>6</v>
      </c>
    </row>
    <row r="18" spans="1:9" ht="30" customHeight="1">
      <c r="A18" s="2" t="s">
        <v>0</v>
      </c>
    </row>
    <row r="19" spans="1:9" ht="30" customHeight="1">
      <c r="A19" s="2" t="s">
        <v>0</v>
      </c>
    </row>
    <row r="20" spans="1:9" ht="46.5">
      <c r="E20" s="2" t="s">
        <v>7</v>
      </c>
    </row>
    <row r="21" spans="1:9">
      <c r="A21" s="4" t="s">
        <v>8</v>
      </c>
    </row>
    <row r="22" spans="1:9">
      <c r="A22" s="4" t="s">
        <v>8</v>
      </c>
    </row>
    <row r="23" spans="1:9">
      <c r="A23" s="4" t="s">
        <v>8</v>
      </c>
    </row>
    <row r="24" spans="1:9">
      <c r="A24" s="4" t="s">
        <v>8</v>
      </c>
    </row>
    <row r="25" spans="1:9">
      <c r="A25" s="3" t="s">
        <v>8</v>
      </c>
      <c r="B25" s="3" t="s">
        <v>8</v>
      </c>
      <c r="C25" s="3" t="s">
        <v>8</v>
      </c>
      <c r="D25" s="3" t="s">
        <v>8</v>
      </c>
      <c r="E25" s="3" t="s">
        <v>8</v>
      </c>
      <c r="F25" s="3" t="s">
        <v>8</v>
      </c>
      <c r="G25" s="3" t="s">
        <v>8</v>
      </c>
      <c r="H25" s="3" t="s">
        <v>8</v>
      </c>
      <c r="I25" s="3" t="s">
        <v>8</v>
      </c>
    </row>
    <row r="26" spans="1:9" ht="20.100000000000001" customHeight="1">
      <c r="B26" s="4" t="s">
        <v>9</v>
      </c>
      <c r="C26" s="4" t="s">
        <v>10</v>
      </c>
      <c r="F26" s="4" t="s">
        <v>11</v>
      </c>
      <c r="G26" s="4" t="s">
        <v>12</v>
      </c>
    </row>
    <row r="27" spans="1:9" ht="20.100000000000001" customHeight="1">
      <c r="B27" s="4" t="s">
        <v>13</v>
      </c>
      <c r="C27" s="4" t="s">
        <v>12</v>
      </c>
      <c r="F27" s="4" t="s">
        <v>14</v>
      </c>
      <c r="G27" s="4"/>
    </row>
    <row r="28" spans="1:9" ht="20.100000000000001" customHeight="1">
      <c r="B28" s="4" t="s">
        <v>14</v>
      </c>
      <c r="C28" s="4"/>
      <c r="F28" s="4" t="s">
        <v>15</v>
      </c>
      <c r="G28" s="4" t="s">
        <v>0</v>
      </c>
    </row>
    <row r="29" spans="1:9" ht="20.100000000000001" customHeight="1">
      <c r="B29" s="4" t="s">
        <v>16</v>
      </c>
      <c r="C29" s="4" t="s">
        <v>0</v>
      </c>
    </row>
  </sheetData>
  <mergeCells count="4">
    <mergeCell ref="C1:I1"/>
    <mergeCell ref="A5:I5"/>
    <mergeCell ref="A8:I8"/>
    <mergeCell ref="A11:I11"/>
  </mergeCells>
  <phoneticPr fontId="29" type="noConversion"/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/>
  </sheetViews>
  <sheetFormatPr defaultRowHeight="13.5"/>
  <cols>
    <col min="1" max="1" width="4.75" customWidth="1"/>
    <col min="2" max="2" width="17.625" customWidth="1"/>
    <col min="3" max="3" width="15.625" customWidth="1"/>
    <col min="4" max="4" width="19.5" customWidth="1"/>
    <col min="5" max="5" width="5.125" customWidth="1"/>
    <col min="6" max="6" width="4.75" customWidth="1"/>
    <col min="7" max="7" width="10.5" customWidth="1"/>
    <col min="8" max="10" width="11" customWidth="1"/>
    <col min="11" max="11" width="12.5" customWidth="1"/>
    <col min="12" max="12" width="8.625" customWidth="1"/>
    <col min="13" max="13" width="12.5" customWidth="1"/>
    <col min="14" max="14" width="9.75" customWidth="1"/>
  </cols>
  <sheetData>
    <row r="1" spans="1:14" ht="39.950000000000003" customHeight="1">
      <c r="C1" s="29" t="s">
        <v>1</v>
      </c>
      <c r="D1" s="29" t="s">
        <v>0</v>
      </c>
      <c r="E1" s="29" t="s">
        <v>0</v>
      </c>
      <c r="F1" s="29" t="s">
        <v>0</v>
      </c>
      <c r="G1" s="29" t="s">
        <v>0</v>
      </c>
      <c r="H1" s="29" t="s">
        <v>0</v>
      </c>
      <c r="I1" s="29" t="s">
        <v>0</v>
      </c>
    </row>
    <row r="2" spans="1:14" ht="20.100000000000001" customHeight="1">
      <c r="C2" s="8" t="s">
        <v>17</v>
      </c>
    </row>
    <row r="3" spans="1:14" ht="20.100000000000001" customHeight="1">
      <c r="C3" s="8" t="s">
        <v>18</v>
      </c>
    </row>
    <row r="4" spans="1:14" ht="20.100000000000001" customHeight="1">
      <c r="D4" s="30" t="s">
        <v>19</v>
      </c>
      <c r="E4" s="25"/>
      <c r="F4" s="25"/>
    </row>
    <row r="5" spans="1:14" ht="20.100000000000001" customHeight="1">
      <c r="D5" s="25"/>
      <c r="E5" s="25"/>
      <c r="F5" s="25"/>
      <c r="G5" s="8" t="s">
        <v>20</v>
      </c>
    </row>
    <row r="6" spans="1:14" ht="20.100000000000001" customHeight="1">
      <c r="A6" s="8" t="s">
        <v>21</v>
      </c>
      <c r="G6" s="8" t="s">
        <v>22</v>
      </c>
    </row>
    <row r="7" spans="1:14" ht="20.100000000000001" customHeight="1">
      <c r="A7" s="8" t="s">
        <v>23</v>
      </c>
      <c r="G7" s="8" t="s">
        <v>24</v>
      </c>
    </row>
    <row r="8" spans="1:14" ht="7.5" customHeight="1"/>
    <row r="9" spans="1:14" ht="20.100000000000001" customHeight="1">
      <c r="A9" s="7" t="s">
        <v>25</v>
      </c>
      <c r="B9" s="7" t="s">
        <v>26</v>
      </c>
      <c r="C9" s="7" t="s">
        <v>27</v>
      </c>
      <c r="D9" s="7" t="s">
        <v>28</v>
      </c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K9" s="8" t="s">
        <v>34</v>
      </c>
      <c r="L9" s="8" t="s">
        <v>35</v>
      </c>
      <c r="M9" s="8" t="s">
        <v>36</v>
      </c>
      <c r="N9" s="8" t="s">
        <v>37</v>
      </c>
    </row>
    <row r="10" spans="1:14" ht="20.100000000000001" customHeight="1">
      <c r="A10" s="7" t="s">
        <v>38</v>
      </c>
      <c r="B10" s="7" t="s">
        <v>39</v>
      </c>
      <c r="C10" s="7" t="s">
        <v>40</v>
      </c>
      <c r="D10" s="7" t="s">
        <v>41</v>
      </c>
      <c r="E10" s="7">
        <v>1</v>
      </c>
      <c r="F10" s="7" t="s">
        <v>42</v>
      </c>
      <c r="G10" s="5">
        <v>21566</v>
      </c>
      <c r="H10" s="5">
        <f t="shared" ref="H10:H22" si="0">ROUND(E10*G10,2)</f>
        <v>21566</v>
      </c>
      <c r="I10" s="7" t="s">
        <v>0</v>
      </c>
      <c r="K10" s="6">
        <v>21566</v>
      </c>
      <c r="L10" s="6">
        <v>1</v>
      </c>
      <c r="M10" s="6">
        <v>0</v>
      </c>
      <c r="N10" s="6">
        <v>0</v>
      </c>
    </row>
    <row r="11" spans="1:14" ht="20.100000000000001" customHeight="1">
      <c r="A11" s="7" t="s">
        <v>43</v>
      </c>
      <c r="B11" s="7" t="s">
        <v>44</v>
      </c>
      <c r="C11" s="7" t="s">
        <v>40</v>
      </c>
      <c r="D11" s="7" t="s">
        <v>41</v>
      </c>
      <c r="E11" s="7">
        <v>1</v>
      </c>
      <c r="F11" s="7" t="s">
        <v>42</v>
      </c>
      <c r="G11" s="5">
        <v>13546</v>
      </c>
      <c r="H11" s="5">
        <f t="shared" si="0"/>
        <v>13546</v>
      </c>
      <c r="I11" s="7" t="s">
        <v>0</v>
      </c>
      <c r="K11" s="6">
        <v>13546</v>
      </c>
      <c r="L11" s="6">
        <v>1</v>
      </c>
      <c r="M11" s="6">
        <v>0</v>
      </c>
      <c r="N11" s="6">
        <v>0</v>
      </c>
    </row>
    <row r="12" spans="1:14" ht="20.100000000000001" customHeight="1">
      <c r="A12" s="7" t="s">
        <v>45</v>
      </c>
      <c r="B12" s="7" t="s">
        <v>46</v>
      </c>
      <c r="C12" s="7" t="s">
        <v>40</v>
      </c>
      <c r="D12" s="7" t="s">
        <v>41</v>
      </c>
      <c r="E12" s="7">
        <v>1</v>
      </c>
      <c r="F12" s="7" t="s">
        <v>42</v>
      </c>
      <c r="G12" s="5">
        <v>12991</v>
      </c>
      <c r="H12" s="5">
        <f t="shared" si="0"/>
        <v>12991</v>
      </c>
      <c r="I12" s="7" t="s">
        <v>0</v>
      </c>
      <c r="K12" s="6">
        <v>12991</v>
      </c>
      <c r="L12" s="6">
        <v>1</v>
      </c>
      <c r="M12" s="6">
        <v>0</v>
      </c>
      <c r="N12" s="6">
        <v>0</v>
      </c>
    </row>
    <row r="13" spans="1:14" ht="20.100000000000001" customHeight="1">
      <c r="A13" s="7" t="s">
        <v>47</v>
      </c>
      <c r="B13" s="7" t="s">
        <v>48</v>
      </c>
      <c r="C13" s="7" t="s">
        <v>40</v>
      </c>
      <c r="D13" s="7" t="s">
        <v>41</v>
      </c>
      <c r="E13" s="7">
        <v>1</v>
      </c>
      <c r="F13" s="7" t="s">
        <v>42</v>
      </c>
      <c r="G13" s="5">
        <v>13329</v>
      </c>
      <c r="H13" s="5">
        <f t="shared" si="0"/>
        <v>13329</v>
      </c>
      <c r="I13" s="7" t="s">
        <v>0</v>
      </c>
      <c r="K13" s="6">
        <v>13329</v>
      </c>
      <c r="L13" s="6">
        <v>1</v>
      </c>
      <c r="M13" s="6">
        <v>0</v>
      </c>
      <c r="N13" s="6">
        <v>0</v>
      </c>
    </row>
    <row r="14" spans="1:14" ht="20.100000000000001" customHeight="1">
      <c r="A14" s="7" t="s">
        <v>49</v>
      </c>
      <c r="B14" s="7" t="s">
        <v>50</v>
      </c>
      <c r="C14" s="7" t="s">
        <v>40</v>
      </c>
      <c r="D14" s="7" t="s">
        <v>41</v>
      </c>
      <c r="E14" s="7">
        <v>1</v>
      </c>
      <c r="F14" s="7" t="s">
        <v>42</v>
      </c>
      <c r="G14" s="5">
        <v>12071</v>
      </c>
      <c r="H14" s="5">
        <f t="shared" si="0"/>
        <v>12071</v>
      </c>
      <c r="I14" s="7" t="s">
        <v>0</v>
      </c>
      <c r="K14" s="6">
        <v>12071</v>
      </c>
      <c r="L14" s="6">
        <v>1</v>
      </c>
      <c r="M14" s="6">
        <v>0</v>
      </c>
      <c r="N14" s="6">
        <v>0</v>
      </c>
    </row>
    <row r="15" spans="1:14" ht="20.100000000000001" customHeight="1">
      <c r="A15" s="7" t="s">
        <v>51</v>
      </c>
      <c r="B15" s="7" t="s">
        <v>52</v>
      </c>
      <c r="C15" s="7" t="s">
        <v>40</v>
      </c>
      <c r="D15" s="7" t="s">
        <v>41</v>
      </c>
      <c r="E15" s="7">
        <v>1</v>
      </c>
      <c r="F15" s="7" t="s">
        <v>42</v>
      </c>
      <c r="G15" s="5">
        <v>13122</v>
      </c>
      <c r="H15" s="5">
        <f t="shared" si="0"/>
        <v>13122</v>
      </c>
      <c r="I15" s="7" t="s">
        <v>0</v>
      </c>
      <c r="K15" s="6">
        <v>13122</v>
      </c>
      <c r="L15" s="6">
        <v>1</v>
      </c>
      <c r="M15" s="6">
        <v>0</v>
      </c>
      <c r="N15" s="6">
        <v>0</v>
      </c>
    </row>
    <row r="16" spans="1:14" ht="20.100000000000001" customHeight="1">
      <c r="A16" s="7" t="s">
        <v>53</v>
      </c>
      <c r="B16" s="7" t="s">
        <v>54</v>
      </c>
      <c r="C16" s="7" t="s">
        <v>40</v>
      </c>
      <c r="D16" s="7" t="s">
        <v>41</v>
      </c>
      <c r="E16" s="7">
        <v>1</v>
      </c>
      <c r="F16" s="7" t="s">
        <v>42</v>
      </c>
      <c r="G16" s="5">
        <v>14672</v>
      </c>
      <c r="H16" s="5">
        <f t="shared" si="0"/>
        <v>14672</v>
      </c>
      <c r="I16" s="7" t="s">
        <v>0</v>
      </c>
      <c r="K16" s="6">
        <v>14672</v>
      </c>
      <c r="L16" s="6">
        <v>1</v>
      </c>
      <c r="M16" s="6">
        <v>0</v>
      </c>
      <c r="N16" s="6">
        <v>0</v>
      </c>
    </row>
    <row r="17" spans="1:14" ht="20.100000000000001" customHeight="1">
      <c r="A17" s="7" t="s">
        <v>55</v>
      </c>
      <c r="B17" s="7" t="s">
        <v>56</v>
      </c>
      <c r="C17" s="7" t="s">
        <v>0</v>
      </c>
      <c r="D17" s="7" t="s">
        <v>0</v>
      </c>
      <c r="E17" s="7">
        <v>1</v>
      </c>
      <c r="F17" s="7" t="s">
        <v>42</v>
      </c>
      <c r="G17" s="5">
        <v>7047</v>
      </c>
      <c r="H17" s="5">
        <f t="shared" si="0"/>
        <v>7047</v>
      </c>
      <c r="I17" s="7" t="s">
        <v>0</v>
      </c>
      <c r="K17" s="6">
        <v>7047</v>
      </c>
      <c r="L17" s="6">
        <v>1</v>
      </c>
      <c r="M17" s="6">
        <v>0</v>
      </c>
      <c r="N17" s="6">
        <v>0</v>
      </c>
    </row>
    <row r="18" spans="1:14" ht="20.100000000000001" customHeight="1">
      <c r="A18" s="7" t="s">
        <v>57</v>
      </c>
      <c r="B18" s="7" t="s">
        <v>58</v>
      </c>
      <c r="C18" s="7" t="s">
        <v>59</v>
      </c>
      <c r="D18" s="7" t="s">
        <v>60</v>
      </c>
      <c r="E18" s="7">
        <v>4</v>
      </c>
      <c r="F18" s="7" t="s">
        <v>42</v>
      </c>
      <c r="G18" s="5">
        <v>2378</v>
      </c>
      <c r="H18" s="5">
        <f t="shared" si="0"/>
        <v>9512</v>
      </c>
      <c r="I18" s="7" t="s">
        <v>0</v>
      </c>
      <c r="K18" s="6">
        <v>2378</v>
      </c>
      <c r="L18" s="6">
        <v>1</v>
      </c>
      <c r="M18" s="6">
        <v>0</v>
      </c>
      <c r="N18" s="6">
        <v>0</v>
      </c>
    </row>
    <row r="19" spans="1:14" ht="20.100000000000001" customHeight="1">
      <c r="A19" s="7" t="s">
        <v>61</v>
      </c>
      <c r="B19" s="7" t="s">
        <v>62</v>
      </c>
      <c r="C19" s="7" t="s">
        <v>59</v>
      </c>
      <c r="D19" s="7" t="s">
        <v>63</v>
      </c>
      <c r="E19" s="7">
        <v>2</v>
      </c>
      <c r="F19" s="7" t="s">
        <v>42</v>
      </c>
      <c r="G19" s="5">
        <v>2028</v>
      </c>
      <c r="H19" s="5">
        <f t="shared" si="0"/>
        <v>4056</v>
      </c>
      <c r="I19" s="7" t="s">
        <v>0</v>
      </c>
      <c r="K19" s="6">
        <v>2028</v>
      </c>
      <c r="L19" s="6">
        <v>1</v>
      </c>
      <c r="M19" s="6">
        <v>0</v>
      </c>
      <c r="N19" s="6">
        <v>0</v>
      </c>
    </row>
    <row r="20" spans="1:14" ht="20.100000000000001" customHeight="1">
      <c r="A20" s="7" t="s">
        <v>64</v>
      </c>
      <c r="B20" s="7" t="s">
        <v>65</v>
      </c>
      <c r="C20" s="7" t="s">
        <v>59</v>
      </c>
      <c r="D20" s="7" t="s">
        <v>66</v>
      </c>
      <c r="E20" s="7">
        <v>2</v>
      </c>
      <c r="F20" s="7" t="s">
        <v>42</v>
      </c>
      <c r="G20" s="5">
        <v>2032</v>
      </c>
      <c r="H20" s="5">
        <f t="shared" si="0"/>
        <v>4064</v>
      </c>
      <c r="I20" s="7" t="s">
        <v>0</v>
      </c>
      <c r="K20" s="6">
        <v>2032</v>
      </c>
      <c r="L20" s="6">
        <v>1</v>
      </c>
      <c r="M20" s="6">
        <v>0</v>
      </c>
      <c r="N20" s="6">
        <v>0</v>
      </c>
    </row>
    <row r="21" spans="1:14" ht="20.100000000000001" customHeight="1">
      <c r="A21" s="7" t="s">
        <v>67</v>
      </c>
      <c r="B21" s="7" t="s">
        <v>68</v>
      </c>
      <c r="C21" s="7" t="s">
        <v>59</v>
      </c>
      <c r="D21" s="7" t="s">
        <v>69</v>
      </c>
      <c r="E21" s="7">
        <v>1</v>
      </c>
      <c r="F21" s="7" t="s">
        <v>42</v>
      </c>
      <c r="G21" s="5">
        <v>3816</v>
      </c>
      <c r="H21" s="5">
        <f t="shared" si="0"/>
        <v>3816</v>
      </c>
      <c r="I21" s="7" t="s">
        <v>0</v>
      </c>
      <c r="K21" s="6">
        <v>3816</v>
      </c>
      <c r="L21" s="6">
        <v>1</v>
      </c>
      <c r="M21" s="6">
        <v>0</v>
      </c>
      <c r="N21" s="6">
        <v>0</v>
      </c>
    </row>
    <row r="22" spans="1:14" ht="20.100000000000001" customHeight="1">
      <c r="A22" s="7" t="s">
        <v>70</v>
      </c>
      <c r="B22" s="7" t="s">
        <v>71</v>
      </c>
      <c r="C22" s="7" t="s">
        <v>59</v>
      </c>
      <c r="D22" s="7" t="s">
        <v>72</v>
      </c>
      <c r="E22" s="7">
        <v>4</v>
      </c>
      <c r="F22" s="7" t="s">
        <v>42</v>
      </c>
      <c r="G22" s="5">
        <v>3824</v>
      </c>
      <c r="H22" s="5">
        <f t="shared" si="0"/>
        <v>15296</v>
      </c>
      <c r="I22" s="7" t="s">
        <v>0</v>
      </c>
      <c r="K22" s="6">
        <v>3824</v>
      </c>
      <c r="L22" s="6">
        <v>1</v>
      </c>
      <c r="M22" s="6">
        <v>0</v>
      </c>
      <c r="N22" s="6">
        <v>0</v>
      </c>
    </row>
    <row r="23" spans="1:14" ht="20.100000000000001" customHeight="1">
      <c r="A23" s="7"/>
      <c r="B23" s="7"/>
      <c r="C23" s="7"/>
      <c r="D23" s="5" t="s">
        <v>73</v>
      </c>
      <c r="E23" s="7">
        <v>21</v>
      </c>
      <c r="F23" s="7" t="s">
        <v>74</v>
      </c>
      <c r="G23" s="31" t="str">
        <f>"合计金额："&amp;TEXT(SUM(H10:H22),"0.00")&amp;"元"</f>
        <v>合计金额：145088.00元</v>
      </c>
      <c r="H23" s="31"/>
      <c r="I23" s="31"/>
    </row>
    <row r="24" spans="1:14" ht="20.100000000000001" customHeight="1">
      <c r="A24" s="7"/>
      <c r="B24" s="31" t="str">
        <f>"合计人民币(大写)："&amp;IF(TRIM(SUM(H10:H22))="","",IF(SUM(H10:H22)=0,"",IF(SUM(H10:H22)&lt;0,"负",)&amp;IF(INT(SUM(H10:H22)),TEXT(INT(ABS(SUM(H10:H22))),"[dbnum2]")&amp;"元",)&amp;IF(INT(ABS(SUM(H10:H22))*10)-INT(ABS(SUM(H10:H22)))*10,TEXT(INT(ABS(SUM(H10:H22))*10)-INT(ABS(SUM(H10:H22)))*10,"[dbnum2]")&amp;"角",IF(INT(ABS(SUM(H10:H22)))=ABS(SUM(H10:H22)),,IF(ABS(SUM(H10:H22))&lt;0.1,,"零")))&amp;IF(ROUND(ABS(SUM(H10:H22))*100-INT(ABS(SUM(H10:H22))*10)*10,),TEXT(ROUND(ABS(SUM(H10:H22))*100-INT(ABS(SUM(H10:H22))*10)*10,),"[dbnum2]")&amp;"分","整")))</f>
        <v>合计人民币(大写)：壹拾肆万伍仟零捌拾捌元整</v>
      </c>
      <c r="C24" s="31"/>
      <c r="D24" s="31"/>
      <c r="E24" s="31"/>
      <c r="F24" s="31"/>
      <c r="G24" s="31"/>
      <c r="H24" s="31"/>
      <c r="I24" s="31"/>
    </row>
    <row r="25" spans="1:14" ht="125.1" customHeight="1">
      <c r="A25" s="32" t="s">
        <v>0</v>
      </c>
      <c r="B25" s="25"/>
      <c r="C25" s="25"/>
      <c r="D25" s="25"/>
      <c r="E25" s="25"/>
      <c r="F25" s="25"/>
      <c r="G25" s="25"/>
      <c r="H25" s="25"/>
      <c r="I25" s="25"/>
    </row>
    <row r="26" spans="1:14" ht="20.100000000000001" customHeight="1">
      <c r="A26" s="28" t="s">
        <v>75</v>
      </c>
      <c r="B26" s="25"/>
      <c r="C26" s="25"/>
      <c r="D26" s="25"/>
      <c r="E26" s="25"/>
      <c r="F26" s="25"/>
      <c r="G26" s="25"/>
      <c r="H26" s="25"/>
      <c r="I26" s="25"/>
    </row>
  </sheetData>
  <mergeCells count="6">
    <mergeCell ref="A26:I26"/>
    <mergeCell ref="C1:I1"/>
    <mergeCell ref="D4:F5"/>
    <mergeCell ref="G23:I23"/>
    <mergeCell ref="B24:I24"/>
    <mergeCell ref="A25:I25"/>
  </mergeCells>
  <phoneticPr fontId="29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"/>
  <sheetViews>
    <sheetView workbookViewId="0"/>
  </sheetViews>
  <sheetFormatPr defaultRowHeight="13.5"/>
  <cols>
    <col min="1" max="1" width="4.75" customWidth="1"/>
    <col min="2" max="2" width="17.625" customWidth="1"/>
    <col min="3" max="3" width="19.5" customWidth="1"/>
    <col min="4" max="4" width="15.625" customWidth="1"/>
    <col min="5" max="5" width="5.125" customWidth="1"/>
    <col min="6" max="6" width="4.75" customWidth="1"/>
    <col min="7" max="7" width="10.5" customWidth="1"/>
    <col min="8" max="10" width="11" customWidth="1"/>
    <col min="11" max="12" width="12.5" customWidth="1"/>
    <col min="13" max="13" width="10.125" customWidth="1"/>
    <col min="14" max="14" width="9.75" customWidth="1"/>
  </cols>
  <sheetData>
    <row r="1" spans="1:15" ht="39.950000000000003" customHeight="1">
      <c r="C1" s="33" t="s">
        <v>1</v>
      </c>
      <c r="D1" s="33" t="s">
        <v>0</v>
      </c>
      <c r="E1" s="33" t="s">
        <v>0</v>
      </c>
      <c r="F1" s="33" t="s">
        <v>0</v>
      </c>
      <c r="G1" s="33" t="s">
        <v>0</v>
      </c>
      <c r="H1" s="33" t="s">
        <v>0</v>
      </c>
      <c r="I1" s="33" t="s">
        <v>0</v>
      </c>
    </row>
    <row r="2" spans="1:15" ht="20.100000000000001" customHeight="1">
      <c r="C2" s="13" t="s">
        <v>17</v>
      </c>
    </row>
    <row r="3" spans="1:15" ht="20.100000000000001" customHeight="1">
      <c r="C3" s="13" t="s">
        <v>18</v>
      </c>
    </row>
    <row r="4" spans="1:15" ht="20.100000000000001" customHeight="1">
      <c r="D4" s="34" t="s">
        <v>76</v>
      </c>
      <c r="E4" s="25"/>
      <c r="F4" s="25"/>
    </row>
    <row r="5" spans="1:15" ht="20.100000000000001" customHeight="1">
      <c r="D5" s="25"/>
      <c r="E5" s="25"/>
      <c r="F5" s="25"/>
      <c r="G5" s="13" t="s">
        <v>20</v>
      </c>
    </row>
    <row r="6" spans="1:15" ht="20.100000000000001" customHeight="1">
      <c r="A6" s="13" t="s">
        <v>77</v>
      </c>
      <c r="G6" s="13" t="s">
        <v>78</v>
      </c>
    </row>
    <row r="7" spans="1:15" ht="20.100000000000001" customHeight="1">
      <c r="A7" s="13" t="s">
        <v>79</v>
      </c>
      <c r="G7" s="13" t="s">
        <v>80</v>
      </c>
    </row>
    <row r="8" spans="1:15" ht="7.5" customHeight="1"/>
    <row r="9" spans="1:15" ht="20.100000000000001" customHeight="1">
      <c r="A9" s="12" t="s">
        <v>25</v>
      </c>
      <c r="B9" s="12" t="s">
        <v>81</v>
      </c>
      <c r="C9" s="12" t="s">
        <v>82</v>
      </c>
      <c r="D9" s="12" t="s">
        <v>83</v>
      </c>
      <c r="E9" s="12" t="s">
        <v>29</v>
      </c>
      <c r="F9" s="12" t="s">
        <v>30</v>
      </c>
      <c r="G9" s="12" t="s">
        <v>31</v>
      </c>
      <c r="H9" s="12" t="s">
        <v>32</v>
      </c>
      <c r="I9" s="12" t="s">
        <v>33</v>
      </c>
      <c r="K9" s="13" t="s">
        <v>84</v>
      </c>
      <c r="L9" s="13" t="s">
        <v>34</v>
      </c>
      <c r="M9" s="13" t="s">
        <v>85</v>
      </c>
      <c r="N9" s="13" t="s">
        <v>86</v>
      </c>
      <c r="O9" s="13" t="s">
        <v>36</v>
      </c>
    </row>
    <row r="10" spans="1:15" ht="20.100000000000001" customHeight="1">
      <c r="A10" s="11" t="s">
        <v>38</v>
      </c>
      <c r="B10" s="11" t="s">
        <v>87</v>
      </c>
      <c r="C10" s="11" t="s">
        <v>88</v>
      </c>
      <c r="D10" s="11" t="s">
        <v>89</v>
      </c>
      <c r="E10" s="11">
        <v>1</v>
      </c>
      <c r="F10" s="11" t="s">
        <v>90</v>
      </c>
      <c r="G10" s="9">
        <v>10200</v>
      </c>
      <c r="H10" s="9">
        <f t="shared" ref="H10:H23" si="0">ROUND(E10*G10,2)</f>
        <v>10200</v>
      </c>
      <c r="I10" s="11" t="s">
        <v>0</v>
      </c>
      <c r="K10" s="10">
        <v>17000</v>
      </c>
      <c r="L10" s="10">
        <v>10200</v>
      </c>
      <c r="M10" s="10">
        <f t="shared" ref="M10:M23" si="1">ROUND(E10*L10,2)</f>
        <v>10200</v>
      </c>
      <c r="N10" s="10">
        <f t="shared" ref="N10:N23" si="2">ROUND(L10/K10,2)</f>
        <v>0.6</v>
      </c>
      <c r="O10" s="10">
        <v>0</v>
      </c>
    </row>
    <row r="11" spans="1:15" ht="20.100000000000001" customHeight="1">
      <c r="A11" s="11" t="s">
        <v>43</v>
      </c>
      <c r="B11" s="11" t="s">
        <v>91</v>
      </c>
      <c r="C11" s="11" t="s">
        <v>92</v>
      </c>
      <c r="D11" s="11" t="s">
        <v>93</v>
      </c>
      <c r="E11" s="11">
        <v>7</v>
      </c>
      <c r="F11" s="11" t="s">
        <v>90</v>
      </c>
      <c r="G11" s="9">
        <v>54.6</v>
      </c>
      <c r="H11" s="9">
        <f t="shared" si="0"/>
        <v>382.2</v>
      </c>
      <c r="I11" s="11" t="s">
        <v>0</v>
      </c>
      <c r="K11" s="10">
        <v>78</v>
      </c>
      <c r="L11" s="10">
        <v>54.6</v>
      </c>
      <c r="M11" s="10">
        <f t="shared" si="1"/>
        <v>382.2</v>
      </c>
      <c r="N11" s="10">
        <f t="shared" si="2"/>
        <v>0.7</v>
      </c>
      <c r="O11" s="10">
        <v>0</v>
      </c>
    </row>
    <row r="12" spans="1:15" ht="20.100000000000001" customHeight="1">
      <c r="A12" s="11" t="s">
        <v>45</v>
      </c>
      <c r="B12" s="11" t="s">
        <v>94</v>
      </c>
      <c r="C12" s="11" t="s">
        <v>95</v>
      </c>
      <c r="D12" s="11" t="s">
        <v>93</v>
      </c>
      <c r="E12" s="11">
        <v>3</v>
      </c>
      <c r="F12" s="11" t="s">
        <v>90</v>
      </c>
      <c r="G12" s="9">
        <v>28.7</v>
      </c>
      <c r="H12" s="9">
        <f t="shared" si="0"/>
        <v>86.1</v>
      </c>
      <c r="I12" s="11" t="s">
        <v>0</v>
      </c>
      <c r="K12" s="10">
        <v>41</v>
      </c>
      <c r="L12" s="10">
        <v>28.7</v>
      </c>
      <c r="M12" s="10">
        <f t="shared" si="1"/>
        <v>86.1</v>
      </c>
      <c r="N12" s="10">
        <f t="shared" si="2"/>
        <v>0.7</v>
      </c>
      <c r="O12" s="10">
        <v>0</v>
      </c>
    </row>
    <row r="13" spans="1:15" ht="20.100000000000001" customHeight="1">
      <c r="A13" s="11" t="s">
        <v>47</v>
      </c>
      <c r="B13" s="11" t="s">
        <v>96</v>
      </c>
      <c r="C13" s="11" t="s">
        <v>97</v>
      </c>
      <c r="D13" s="11" t="s">
        <v>93</v>
      </c>
      <c r="E13" s="11">
        <v>1</v>
      </c>
      <c r="F13" s="11" t="s">
        <v>90</v>
      </c>
      <c r="G13" s="9">
        <v>28.7</v>
      </c>
      <c r="H13" s="9">
        <f t="shared" si="0"/>
        <v>28.7</v>
      </c>
      <c r="I13" s="11" t="s">
        <v>0</v>
      </c>
      <c r="K13" s="10">
        <v>41</v>
      </c>
      <c r="L13" s="10">
        <v>28.7</v>
      </c>
      <c r="M13" s="10">
        <f t="shared" si="1"/>
        <v>28.7</v>
      </c>
      <c r="N13" s="10">
        <f t="shared" si="2"/>
        <v>0.7</v>
      </c>
      <c r="O13" s="10">
        <v>0</v>
      </c>
    </row>
    <row r="14" spans="1:15" ht="20.100000000000001" customHeight="1">
      <c r="A14" s="11" t="s">
        <v>49</v>
      </c>
      <c r="B14" s="11" t="s">
        <v>98</v>
      </c>
      <c r="C14" s="11" t="s">
        <v>99</v>
      </c>
      <c r="D14" s="11" t="s">
        <v>93</v>
      </c>
      <c r="E14" s="11">
        <v>1</v>
      </c>
      <c r="F14" s="11" t="s">
        <v>90</v>
      </c>
      <c r="G14" s="9">
        <v>38.5</v>
      </c>
      <c r="H14" s="9">
        <f t="shared" si="0"/>
        <v>38.5</v>
      </c>
      <c r="I14" s="11" t="s">
        <v>0</v>
      </c>
      <c r="K14" s="10">
        <v>55</v>
      </c>
      <c r="L14" s="10">
        <v>38.5</v>
      </c>
      <c r="M14" s="10">
        <f t="shared" si="1"/>
        <v>38.5</v>
      </c>
      <c r="N14" s="10">
        <f t="shared" si="2"/>
        <v>0.7</v>
      </c>
      <c r="O14" s="10">
        <v>0</v>
      </c>
    </row>
    <row r="15" spans="1:15" ht="20.100000000000001" customHeight="1">
      <c r="A15" s="11" t="s">
        <v>51</v>
      </c>
      <c r="B15" s="11" t="s">
        <v>100</v>
      </c>
      <c r="C15" s="11" t="s">
        <v>101</v>
      </c>
      <c r="D15" s="11" t="s">
        <v>93</v>
      </c>
      <c r="E15" s="11">
        <v>3</v>
      </c>
      <c r="F15" s="11" t="s">
        <v>90</v>
      </c>
      <c r="G15" s="9">
        <v>7</v>
      </c>
      <c r="H15" s="9">
        <f t="shared" si="0"/>
        <v>21</v>
      </c>
      <c r="I15" s="11" t="s">
        <v>0</v>
      </c>
      <c r="K15" s="10">
        <v>10</v>
      </c>
      <c r="L15" s="10">
        <v>7</v>
      </c>
      <c r="M15" s="10">
        <f t="shared" si="1"/>
        <v>21</v>
      </c>
      <c r="N15" s="10">
        <f t="shared" si="2"/>
        <v>0.7</v>
      </c>
      <c r="O15" s="10">
        <v>0</v>
      </c>
    </row>
    <row r="16" spans="1:15" ht="20.100000000000001" customHeight="1">
      <c r="A16" s="11" t="s">
        <v>53</v>
      </c>
      <c r="B16" s="11" t="s">
        <v>102</v>
      </c>
      <c r="C16" s="11" t="s">
        <v>103</v>
      </c>
      <c r="D16" s="11" t="s">
        <v>93</v>
      </c>
      <c r="E16" s="11">
        <v>1</v>
      </c>
      <c r="F16" s="11" t="s">
        <v>90</v>
      </c>
      <c r="G16" s="9">
        <v>222.6</v>
      </c>
      <c r="H16" s="9">
        <f t="shared" si="0"/>
        <v>222.6</v>
      </c>
      <c r="I16" s="11" t="s">
        <v>0</v>
      </c>
      <c r="K16" s="10">
        <v>318</v>
      </c>
      <c r="L16" s="10">
        <v>222.6</v>
      </c>
      <c r="M16" s="10">
        <f t="shared" si="1"/>
        <v>222.6</v>
      </c>
      <c r="N16" s="10">
        <f t="shared" si="2"/>
        <v>0.7</v>
      </c>
      <c r="O16" s="10">
        <v>0</v>
      </c>
    </row>
    <row r="17" spans="1:15" ht="20.100000000000001" customHeight="1">
      <c r="A17" s="11" t="s">
        <v>55</v>
      </c>
      <c r="B17" s="11" t="s">
        <v>104</v>
      </c>
      <c r="C17" s="11" t="s">
        <v>103</v>
      </c>
      <c r="D17" s="11" t="s">
        <v>93</v>
      </c>
      <c r="E17" s="11">
        <v>1</v>
      </c>
      <c r="F17" s="11" t="s">
        <v>90</v>
      </c>
      <c r="G17" s="9">
        <v>292.60000000000002</v>
      </c>
      <c r="H17" s="9">
        <f t="shared" si="0"/>
        <v>292.60000000000002</v>
      </c>
      <c r="I17" s="11" t="s">
        <v>0</v>
      </c>
      <c r="K17" s="10">
        <v>418</v>
      </c>
      <c r="L17" s="10">
        <v>292.60000000000002</v>
      </c>
      <c r="M17" s="10">
        <f t="shared" si="1"/>
        <v>292.60000000000002</v>
      </c>
      <c r="N17" s="10">
        <f t="shared" si="2"/>
        <v>0.7</v>
      </c>
      <c r="O17" s="10">
        <v>0</v>
      </c>
    </row>
    <row r="18" spans="1:15" ht="20.100000000000001" customHeight="1">
      <c r="A18" s="11" t="s">
        <v>57</v>
      </c>
      <c r="B18" s="11" t="s">
        <v>105</v>
      </c>
      <c r="C18" s="11" t="s">
        <v>106</v>
      </c>
      <c r="D18" s="11" t="s">
        <v>107</v>
      </c>
      <c r="E18" s="11">
        <v>1</v>
      </c>
      <c r="F18" s="11" t="s">
        <v>74</v>
      </c>
      <c r="G18" s="9">
        <v>3767</v>
      </c>
      <c r="H18" s="9">
        <f t="shared" si="0"/>
        <v>3767</v>
      </c>
      <c r="I18" s="11" t="s">
        <v>108</v>
      </c>
      <c r="K18" s="10">
        <v>3767</v>
      </c>
      <c r="L18" s="10">
        <v>3767</v>
      </c>
      <c r="M18" s="10">
        <f t="shared" si="1"/>
        <v>3767</v>
      </c>
      <c r="N18" s="10">
        <f t="shared" si="2"/>
        <v>1</v>
      </c>
      <c r="O18" s="10">
        <v>0</v>
      </c>
    </row>
    <row r="19" spans="1:15" ht="20.100000000000001" customHeight="1">
      <c r="A19" s="11" t="s">
        <v>61</v>
      </c>
      <c r="B19" s="11" t="s">
        <v>109</v>
      </c>
      <c r="C19" s="11" t="s">
        <v>41</v>
      </c>
      <c r="D19" s="11" t="s">
        <v>107</v>
      </c>
      <c r="E19" s="11">
        <v>1</v>
      </c>
      <c r="F19" s="11" t="s">
        <v>42</v>
      </c>
      <c r="G19" s="9">
        <v>2600</v>
      </c>
      <c r="H19" s="9">
        <f t="shared" si="0"/>
        <v>2600</v>
      </c>
      <c r="I19" s="11" t="s">
        <v>0</v>
      </c>
      <c r="K19" s="10">
        <v>2600</v>
      </c>
      <c r="L19" s="10">
        <v>2600</v>
      </c>
      <c r="M19" s="10">
        <f t="shared" si="1"/>
        <v>2600</v>
      </c>
      <c r="N19" s="10">
        <f t="shared" si="2"/>
        <v>1</v>
      </c>
      <c r="O19" s="10">
        <v>0</v>
      </c>
    </row>
    <row r="20" spans="1:15" ht="20.100000000000001" customHeight="1">
      <c r="A20" s="11" t="s">
        <v>64</v>
      </c>
      <c r="B20" s="11" t="s">
        <v>110</v>
      </c>
      <c r="C20" s="11" t="s">
        <v>0</v>
      </c>
      <c r="D20" s="11" t="s">
        <v>107</v>
      </c>
      <c r="E20" s="11">
        <v>1</v>
      </c>
      <c r="F20" s="11" t="s">
        <v>74</v>
      </c>
      <c r="G20" s="9">
        <v>400</v>
      </c>
      <c r="H20" s="9">
        <f t="shared" si="0"/>
        <v>400</v>
      </c>
      <c r="I20" s="11" t="s">
        <v>0</v>
      </c>
      <c r="K20" s="10">
        <v>400</v>
      </c>
      <c r="L20" s="10">
        <v>400</v>
      </c>
      <c r="M20" s="10">
        <f t="shared" si="1"/>
        <v>400</v>
      </c>
      <c r="N20" s="10">
        <f t="shared" si="2"/>
        <v>1</v>
      </c>
      <c r="O20" s="10">
        <v>0</v>
      </c>
    </row>
    <row r="21" spans="1:15" ht="20.100000000000001" customHeight="1">
      <c r="A21" s="11" t="s">
        <v>67</v>
      </c>
      <c r="B21" s="11" t="s">
        <v>111</v>
      </c>
      <c r="C21" s="11" t="s">
        <v>0</v>
      </c>
      <c r="D21" s="11" t="s">
        <v>0</v>
      </c>
      <c r="E21" s="11">
        <v>1</v>
      </c>
      <c r="F21" s="11" t="s">
        <v>74</v>
      </c>
      <c r="G21" s="9">
        <v>881.94</v>
      </c>
      <c r="H21" s="9">
        <f t="shared" si="0"/>
        <v>881.94</v>
      </c>
      <c r="I21" s="11" t="s">
        <v>0</v>
      </c>
      <c r="K21" s="10">
        <v>0</v>
      </c>
      <c r="L21" s="10">
        <v>881.94</v>
      </c>
      <c r="M21" s="10">
        <f t="shared" si="1"/>
        <v>881.94</v>
      </c>
      <c r="N21" s="10" t="e">
        <f t="shared" si="2"/>
        <v>#DIV/0!</v>
      </c>
      <c r="O21" s="10">
        <v>0</v>
      </c>
    </row>
    <row r="22" spans="1:15" ht="20.100000000000001" customHeight="1">
      <c r="A22" s="11" t="s">
        <v>70</v>
      </c>
      <c r="B22" s="11" t="s">
        <v>112</v>
      </c>
      <c r="C22" s="11" t="s">
        <v>0</v>
      </c>
      <c r="D22" s="11" t="s">
        <v>0</v>
      </c>
      <c r="E22" s="11">
        <v>1</v>
      </c>
      <c r="F22" s="11" t="s">
        <v>74</v>
      </c>
      <c r="G22" s="9">
        <v>1058.32</v>
      </c>
      <c r="H22" s="9">
        <f t="shared" si="0"/>
        <v>1058.32</v>
      </c>
      <c r="I22" s="11" t="s">
        <v>0</v>
      </c>
      <c r="K22" s="10">
        <v>0</v>
      </c>
      <c r="L22" s="10">
        <v>1058.32</v>
      </c>
      <c r="M22" s="10">
        <f t="shared" si="1"/>
        <v>1058.32</v>
      </c>
      <c r="N22" s="10" t="e">
        <f t="shared" si="2"/>
        <v>#DIV/0!</v>
      </c>
      <c r="O22" s="10">
        <v>0</v>
      </c>
    </row>
    <row r="23" spans="1:15" ht="20.100000000000001" customHeight="1">
      <c r="A23" s="11" t="s">
        <v>113</v>
      </c>
      <c r="B23" s="11" t="s">
        <v>114</v>
      </c>
      <c r="C23" s="11" t="s">
        <v>0</v>
      </c>
      <c r="D23" s="11" t="s">
        <v>0</v>
      </c>
      <c r="E23" s="11">
        <v>1</v>
      </c>
      <c r="F23" s="11" t="s">
        <v>74</v>
      </c>
      <c r="G23" s="9">
        <v>1587.48</v>
      </c>
      <c r="H23" s="9">
        <f t="shared" si="0"/>
        <v>1587.48</v>
      </c>
      <c r="I23" s="11" t="s">
        <v>0</v>
      </c>
      <c r="K23" s="10">
        <v>0</v>
      </c>
      <c r="L23" s="10">
        <v>1587.48</v>
      </c>
      <c r="M23" s="10">
        <f t="shared" si="1"/>
        <v>1587.48</v>
      </c>
      <c r="N23" s="10" t="e">
        <f t="shared" si="2"/>
        <v>#DIV/0!</v>
      </c>
      <c r="O23" s="10">
        <v>0</v>
      </c>
    </row>
    <row r="24" spans="1:15" ht="20.100000000000001" customHeight="1">
      <c r="A24" s="35" t="s">
        <v>115</v>
      </c>
      <c r="B24" s="35"/>
      <c r="C24" s="35"/>
      <c r="D24" s="35"/>
      <c r="E24" s="35"/>
      <c r="F24" s="35"/>
      <c r="G24" s="35"/>
      <c r="H24" s="36" t="str">
        <f>"￥"&amp;TEXT(SUM(H10:H23),"0.00")</f>
        <v>￥21566.44</v>
      </c>
      <c r="I24" s="35"/>
    </row>
    <row r="25" spans="1:15" ht="20.100000000000001" customHeight="1">
      <c r="I25" s="14"/>
    </row>
    <row r="26" spans="1:15" ht="20.100000000000001" customHeight="1">
      <c r="A26" s="13" t="s">
        <v>77</v>
      </c>
      <c r="G26" s="13" t="s">
        <v>116</v>
      </c>
    </row>
    <row r="27" spans="1:15" ht="20.100000000000001" customHeight="1">
      <c r="A27" s="13" t="s">
        <v>79</v>
      </c>
      <c r="G27" s="13" t="s">
        <v>80</v>
      </c>
    </row>
    <row r="28" spans="1:15" ht="7.5" customHeight="1"/>
    <row r="29" spans="1:15" ht="20.100000000000001" customHeight="1">
      <c r="A29" s="12" t="s">
        <v>25</v>
      </c>
      <c r="B29" s="12" t="s">
        <v>81</v>
      </c>
      <c r="C29" s="12" t="s">
        <v>82</v>
      </c>
      <c r="D29" s="12" t="s">
        <v>83</v>
      </c>
      <c r="E29" s="12" t="s">
        <v>29</v>
      </c>
      <c r="F29" s="12" t="s">
        <v>30</v>
      </c>
      <c r="G29" s="12" t="s">
        <v>31</v>
      </c>
      <c r="H29" s="12" t="s">
        <v>32</v>
      </c>
      <c r="I29" s="12" t="s">
        <v>33</v>
      </c>
      <c r="K29" s="13" t="s">
        <v>84</v>
      </c>
      <c r="L29" s="13" t="s">
        <v>34</v>
      </c>
      <c r="M29" s="13" t="s">
        <v>85</v>
      </c>
      <c r="N29" s="13" t="s">
        <v>86</v>
      </c>
      <c r="O29" s="13" t="s">
        <v>36</v>
      </c>
    </row>
    <row r="30" spans="1:15" ht="20.100000000000001" customHeight="1">
      <c r="A30" s="11" t="s">
        <v>38</v>
      </c>
      <c r="B30" s="11" t="s">
        <v>117</v>
      </c>
      <c r="C30" s="11" t="s">
        <v>118</v>
      </c>
      <c r="D30" s="11" t="s">
        <v>89</v>
      </c>
      <c r="E30" s="11">
        <v>2</v>
      </c>
      <c r="F30" s="11" t="s">
        <v>90</v>
      </c>
      <c r="G30" s="9">
        <v>480</v>
      </c>
      <c r="H30" s="9">
        <f t="shared" ref="H30:H42" si="3">ROUND(E30*G30,2)</f>
        <v>960</v>
      </c>
      <c r="I30" s="11" t="s">
        <v>0</v>
      </c>
      <c r="K30" s="10">
        <v>800</v>
      </c>
      <c r="L30" s="10">
        <v>480</v>
      </c>
      <c r="M30" s="10">
        <f t="shared" ref="M30:M42" si="4">ROUND(E30*L30,2)</f>
        <v>960</v>
      </c>
      <c r="N30" s="10">
        <f t="shared" ref="N30:N42" si="5">ROUND(L30/K30,2)</f>
        <v>0.6</v>
      </c>
      <c r="O30" s="10">
        <v>0</v>
      </c>
    </row>
    <row r="31" spans="1:15" ht="20.100000000000001" customHeight="1">
      <c r="A31" s="11" t="s">
        <v>43</v>
      </c>
      <c r="B31" s="11" t="s">
        <v>117</v>
      </c>
      <c r="C31" s="11" t="s">
        <v>119</v>
      </c>
      <c r="D31" s="11" t="s">
        <v>89</v>
      </c>
      <c r="E31" s="11">
        <v>3</v>
      </c>
      <c r="F31" s="11" t="s">
        <v>90</v>
      </c>
      <c r="G31" s="9">
        <v>720</v>
      </c>
      <c r="H31" s="9">
        <f t="shared" si="3"/>
        <v>2160</v>
      </c>
      <c r="I31" s="11" t="s">
        <v>0</v>
      </c>
      <c r="K31" s="10">
        <v>1200</v>
      </c>
      <c r="L31" s="10">
        <v>720</v>
      </c>
      <c r="M31" s="10">
        <f t="shared" si="4"/>
        <v>2160</v>
      </c>
      <c r="N31" s="10">
        <f t="shared" si="5"/>
        <v>0.6</v>
      </c>
      <c r="O31" s="10">
        <v>0</v>
      </c>
    </row>
    <row r="32" spans="1:15" ht="20.100000000000001" customHeight="1">
      <c r="A32" s="11" t="s">
        <v>45</v>
      </c>
      <c r="B32" s="11" t="s">
        <v>91</v>
      </c>
      <c r="C32" s="11" t="s">
        <v>120</v>
      </c>
      <c r="D32" s="11" t="s">
        <v>93</v>
      </c>
      <c r="E32" s="11">
        <v>2</v>
      </c>
      <c r="F32" s="11" t="s">
        <v>90</v>
      </c>
      <c r="G32" s="9">
        <v>40.6</v>
      </c>
      <c r="H32" s="9">
        <f t="shared" si="3"/>
        <v>81.2</v>
      </c>
      <c r="I32" s="11" t="s">
        <v>0</v>
      </c>
      <c r="K32" s="10">
        <v>58</v>
      </c>
      <c r="L32" s="10">
        <v>40.6</v>
      </c>
      <c r="M32" s="10">
        <f t="shared" si="4"/>
        <v>81.2</v>
      </c>
      <c r="N32" s="10">
        <f t="shared" si="5"/>
        <v>0.7</v>
      </c>
      <c r="O32" s="10">
        <v>0</v>
      </c>
    </row>
    <row r="33" spans="1:15" ht="20.100000000000001" customHeight="1">
      <c r="A33" s="11" t="s">
        <v>47</v>
      </c>
      <c r="B33" s="11" t="s">
        <v>91</v>
      </c>
      <c r="C33" s="11" t="s">
        <v>121</v>
      </c>
      <c r="D33" s="11" t="s">
        <v>93</v>
      </c>
      <c r="E33" s="11">
        <v>3</v>
      </c>
      <c r="F33" s="11" t="s">
        <v>90</v>
      </c>
      <c r="G33" s="9">
        <v>52.5</v>
      </c>
      <c r="H33" s="9">
        <f t="shared" si="3"/>
        <v>157.5</v>
      </c>
      <c r="I33" s="11" t="s">
        <v>0</v>
      </c>
      <c r="K33" s="10">
        <v>75</v>
      </c>
      <c r="L33" s="10">
        <v>52.5</v>
      </c>
      <c r="M33" s="10">
        <f t="shared" si="4"/>
        <v>157.5</v>
      </c>
      <c r="N33" s="10">
        <f t="shared" si="5"/>
        <v>0.7</v>
      </c>
      <c r="O33" s="10">
        <v>0</v>
      </c>
    </row>
    <row r="34" spans="1:15" ht="20.100000000000001" customHeight="1">
      <c r="A34" s="11" t="s">
        <v>49</v>
      </c>
      <c r="B34" s="11" t="s">
        <v>100</v>
      </c>
      <c r="C34" s="11" t="s">
        <v>101</v>
      </c>
      <c r="D34" s="11" t="s">
        <v>93</v>
      </c>
      <c r="E34" s="11">
        <v>5</v>
      </c>
      <c r="F34" s="11" t="s">
        <v>90</v>
      </c>
      <c r="G34" s="9">
        <v>7</v>
      </c>
      <c r="H34" s="9">
        <f t="shared" si="3"/>
        <v>35</v>
      </c>
      <c r="I34" s="11" t="s">
        <v>0</v>
      </c>
      <c r="K34" s="10">
        <v>10</v>
      </c>
      <c r="L34" s="10">
        <v>7</v>
      </c>
      <c r="M34" s="10">
        <f t="shared" si="4"/>
        <v>35</v>
      </c>
      <c r="N34" s="10">
        <f t="shared" si="5"/>
        <v>0.7</v>
      </c>
      <c r="O34" s="10">
        <v>0</v>
      </c>
    </row>
    <row r="35" spans="1:15" ht="20.100000000000001" customHeight="1">
      <c r="A35" s="11" t="s">
        <v>51</v>
      </c>
      <c r="B35" s="11" t="s">
        <v>122</v>
      </c>
      <c r="C35" s="11" t="s">
        <v>123</v>
      </c>
      <c r="D35" s="11" t="s">
        <v>107</v>
      </c>
      <c r="E35" s="11">
        <v>2</v>
      </c>
      <c r="F35" s="11" t="s">
        <v>90</v>
      </c>
      <c r="G35" s="9">
        <v>440</v>
      </c>
      <c r="H35" s="9">
        <f t="shared" si="3"/>
        <v>880</v>
      </c>
      <c r="I35" s="11" t="s">
        <v>0</v>
      </c>
      <c r="K35" s="10">
        <v>440</v>
      </c>
      <c r="L35" s="10">
        <v>440</v>
      </c>
      <c r="M35" s="10">
        <f t="shared" si="4"/>
        <v>880</v>
      </c>
      <c r="N35" s="10">
        <f t="shared" si="5"/>
        <v>1</v>
      </c>
      <c r="O35" s="10">
        <v>0</v>
      </c>
    </row>
    <row r="36" spans="1:15" ht="20.100000000000001" customHeight="1">
      <c r="A36" s="11" t="s">
        <v>53</v>
      </c>
      <c r="B36" s="11" t="s">
        <v>122</v>
      </c>
      <c r="C36" s="11" t="s">
        <v>124</v>
      </c>
      <c r="D36" s="11" t="s">
        <v>107</v>
      </c>
      <c r="E36" s="11">
        <v>3</v>
      </c>
      <c r="F36" s="11" t="s">
        <v>90</v>
      </c>
      <c r="G36" s="9">
        <v>600</v>
      </c>
      <c r="H36" s="9">
        <f t="shared" si="3"/>
        <v>1800</v>
      </c>
      <c r="I36" s="11" t="s">
        <v>0</v>
      </c>
      <c r="K36" s="10">
        <v>600</v>
      </c>
      <c r="L36" s="10">
        <v>600</v>
      </c>
      <c r="M36" s="10">
        <f t="shared" si="4"/>
        <v>1800</v>
      </c>
      <c r="N36" s="10">
        <f t="shared" si="5"/>
        <v>1</v>
      </c>
      <c r="O36" s="10">
        <v>0</v>
      </c>
    </row>
    <row r="37" spans="1:15" ht="20.100000000000001" customHeight="1">
      <c r="A37" s="11" t="s">
        <v>55</v>
      </c>
      <c r="B37" s="11" t="s">
        <v>105</v>
      </c>
      <c r="C37" s="11" t="s">
        <v>125</v>
      </c>
      <c r="D37" s="11" t="s">
        <v>107</v>
      </c>
      <c r="E37" s="11">
        <v>1</v>
      </c>
      <c r="F37" s="11" t="s">
        <v>74</v>
      </c>
      <c r="G37" s="9">
        <v>1615</v>
      </c>
      <c r="H37" s="9">
        <f t="shared" si="3"/>
        <v>1615</v>
      </c>
      <c r="I37" s="11" t="s">
        <v>108</v>
      </c>
      <c r="K37" s="10">
        <v>1615</v>
      </c>
      <c r="L37" s="10">
        <v>1615</v>
      </c>
      <c r="M37" s="10">
        <f t="shared" si="4"/>
        <v>1615</v>
      </c>
      <c r="N37" s="10">
        <f t="shared" si="5"/>
        <v>1</v>
      </c>
      <c r="O37" s="10">
        <v>0</v>
      </c>
    </row>
    <row r="38" spans="1:15" ht="20.100000000000001" customHeight="1">
      <c r="A38" s="11" t="s">
        <v>57</v>
      </c>
      <c r="B38" s="11" t="s">
        <v>109</v>
      </c>
      <c r="C38" s="11" t="s">
        <v>41</v>
      </c>
      <c r="D38" s="11" t="s">
        <v>107</v>
      </c>
      <c r="E38" s="11">
        <v>1</v>
      </c>
      <c r="F38" s="11" t="s">
        <v>42</v>
      </c>
      <c r="G38" s="9">
        <v>2600</v>
      </c>
      <c r="H38" s="9">
        <f t="shared" si="3"/>
        <v>2600</v>
      </c>
      <c r="I38" s="11" t="s">
        <v>0</v>
      </c>
      <c r="K38" s="10">
        <v>0</v>
      </c>
      <c r="L38" s="10">
        <v>2600</v>
      </c>
      <c r="M38" s="10">
        <f t="shared" si="4"/>
        <v>2600</v>
      </c>
      <c r="N38" s="10" t="e">
        <f t="shared" si="5"/>
        <v>#DIV/0!</v>
      </c>
      <c r="O38" s="10">
        <v>0</v>
      </c>
    </row>
    <row r="39" spans="1:15" ht="20.100000000000001" customHeight="1">
      <c r="A39" s="11" t="s">
        <v>61</v>
      </c>
      <c r="B39" s="11" t="s">
        <v>110</v>
      </c>
      <c r="C39" s="11" t="s">
        <v>0</v>
      </c>
      <c r="D39" s="11" t="s">
        <v>107</v>
      </c>
      <c r="E39" s="11">
        <v>1</v>
      </c>
      <c r="F39" s="11" t="s">
        <v>74</v>
      </c>
      <c r="G39" s="9">
        <v>1200</v>
      </c>
      <c r="H39" s="9">
        <f t="shared" si="3"/>
        <v>1200</v>
      </c>
      <c r="I39" s="11" t="s">
        <v>0</v>
      </c>
      <c r="K39" s="10">
        <v>0</v>
      </c>
      <c r="L39" s="10">
        <v>1200</v>
      </c>
      <c r="M39" s="10">
        <f t="shared" si="4"/>
        <v>1200</v>
      </c>
      <c r="N39" s="10" t="e">
        <f t="shared" si="5"/>
        <v>#DIV/0!</v>
      </c>
      <c r="O39" s="10">
        <v>0</v>
      </c>
    </row>
    <row r="40" spans="1:15" ht="20.100000000000001" customHeight="1">
      <c r="A40" s="11" t="s">
        <v>64</v>
      </c>
      <c r="B40" s="11" t="s">
        <v>111</v>
      </c>
      <c r="C40" s="11" t="s">
        <v>0</v>
      </c>
      <c r="D40" s="11" t="s">
        <v>0</v>
      </c>
      <c r="E40" s="11">
        <v>1</v>
      </c>
      <c r="F40" s="11" t="s">
        <v>74</v>
      </c>
      <c r="G40" s="9">
        <v>514.44000000000005</v>
      </c>
      <c r="H40" s="9">
        <f t="shared" si="3"/>
        <v>514.44000000000005</v>
      </c>
      <c r="I40" s="11" t="s">
        <v>0</v>
      </c>
      <c r="K40" s="10">
        <v>0</v>
      </c>
      <c r="L40" s="10">
        <v>514.44000000000005</v>
      </c>
      <c r="M40" s="10">
        <f t="shared" si="4"/>
        <v>514.44000000000005</v>
      </c>
      <c r="N40" s="10" t="e">
        <f t="shared" si="5"/>
        <v>#DIV/0!</v>
      </c>
      <c r="O40" s="10">
        <v>0.01</v>
      </c>
    </row>
    <row r="41" spans="1:15" ht="20.100000000000001" customHeight="1">
      <c r="A41" s="11" t="s">
        <v>67</v>
      </c>
      <c r="B41" s="11" t="s">
        <v>112</v>
      </c>
      <c r="C41" s="11" t="s">
        <v>0</v>
      </c>
      <c r="D41" s="11" t="s">
        <v>0</v>
      </c>
      <c r="E41" s="11">
        <v>1</v>
      </c>
      <c r="F41" s="11" t="s">
        <v>74</v>
      </c>
      <c r="G41" s="9">
        <v>617.32000000000005</v>
      </c>
      <c r="H41" s="9">
        <f t="shared" si="3"/>
        <v>617.32000000000005</v>
      </c>
      <c r="I41" s="11" t="s">
        <v>0</v>
      </c>
      <c r="K41" s="10">
        <v>0</v>
      </c>
      <c r="L41" s="10">
        <v>617.32000000000005</v>
      </c>
      <c r="M41" s="10">
        <f t="shared" si="4"/>
        <v>617.32000000000005</v>
      </c>
      <c r="N41" s="10" t="e">
        <f t="shared" si="5"/>
        <v>#DIV/0!</v>
      </c>
      <c r="O41" s="10">
        <v>0</v>
      </c>
    </row>
    <row r="42" spans="1:15" ht="20.100000000000001" customHeight="1">
      <c r="A42" s="11" t="s">
        <v>70</v>
      </c>
      <c r="B42" s="11" t="s">
        <v>114</v>
      </c>
      <c r="C42" s="11" t="s">
        <v>0</v>
      </c>
      <c r="D42" s="11" t="s">
        <v>0</v>
      </c>
      <c r="E42" s="11">
        <v>1</v>
      </c>
      <c r="F42" s="11" t="s">
        <v>74</v>
      </c>
      <c r="G42" s="9">
        <v>925.98</v>
      </c>
      <c r="H42" s="9">
        <f t="shared" si="3"/>
        <v>925.98</v>
      </c>
      <c r="I42" s="11" t="s">
        <v>0</v>
      </c>
      <c r="K42" s="10">
        <v>0</v>
      </c>
      <c r="L42" s="10">
        <v>925.98</v>
      </c>
      <c r="M42" s="10">
        <f t="shared" si="4"/>
        <v>925.98</v>
      </c>
      <c r="N42" s="10" t="e">
        <f t="shared" si="5"/>
        <v>#DIV/0!</v>
      </c>
      <c r="O42" s="10">
        <v>0</v>
      </c>
    </row>
    <row r="43" spans="1:15" ht="20.100000000000001" customHeight="1">
      <c r="A43" s="35" t="s">
        <v>115</v>
      </c>
      <c r="B43" s="35"/>
      <c r="C43" s="35"/>
      <c r="D43" s="35"/>
      <c r="E43" s="35"/>
      <c r="F43" s="35"/>
      <c r="G43" s="35"/>
      <c r="H43" s="36" t="str">
        <f>"￥"&amp;TEXT(SUM(H30:H42),"0.00")</f>
        <v>￥13546.44</v>
      </c>
      <c r="I43" s="35"/>
    </row>
    <row r="44" spans="1:15" ht="20.100000000000001" customHeight="1">
      <c r="I44" s="14"/>
    </row>
    <row r="45" spans="1:15" ht="20.100000000000001" customHeight="1">
      <c r="A45" s="13" t="s">
        <v>77</v>
      </c>
      <c r="G45" s="13" t="s">
        <v>126</v>
      </c>
    </row>
    <row r="46" spans="1:15" ht="20.100000000000001" customHeight="1">
      <c r="A46" s="13" t="s">
        <v>79</v>
      </c>
      <c r="G46" s="13" t="s">
        <v>80</v>
      </c>
    </row>
    <row r="47" spans="1:15" ht="7.5" customHeight="1"/>
    <row r="48" spans="1:15" ht="20.100000000000001" customHeight="1">
      <c r="A48" s="12" t="s">
        <v>25</v>
      </c>
      <c r="B48" s="12" t="s">
        <v>81</v>
      </c>
      <c r="C48" s="12" t="s">
        <v>82</v>
      </c>
      <c r="D48" s="12" t="s">
        <v>83</v>
      </c>
      <c r="E48" s="12" t="s">
        <v>29</v>
      </c>
      <c r="F48" s="12" t="s">
        <v>30</v>
      </c>
      <c r="G48" s="12" t="s">
        <v>31</v>
      </c>
      <c r="H48" s="12" t="s">
        <v>32</v>
      </c>
      <c r="I48" s="12" t="s">
        <v>33</v>
      </c>
      <c r="K48" s="13" t="s">
        <v>84</v>
      </c>
      <c r="L48" s="13" t="s">
        <v>34</v>
      </c>
      <c r="M48" s="13" t="s">
        <v>85</v>
      </c>
      <c r="N48" s="13" t="s">
        <v>86</v>
      </c>
      <c r="O48" s="13" t="s">
        <v>36</v>
      </c>
    </row>
    <row r="49" spans="1:15" ht="20.100000000000001" customHeight="1">
      <c r="A49" s="11" t="s">
        <v>38</v>
      </c>
      <c r="B49" s="11" t="s">
        <v>117</v>
      </c>
      <c r="C49" s="11" t="s">
        <v>127</v>
      </c>
      <c r="D49" s="11" t="s">
        <v>89</v>
      </c>
      <c r="E49" s="11">
        <v>2</v>
      </c>
      <c r="F49" s="11" t="s">
        <v>90</v>
      </c>
      <c r="G49" s="9">
        <v>720</v>
      </c>
      <c r="H49" s="9">
        <f t="shared" ref="H49:H63" si="6">ROUND(E49*G49,2)</f>
        <v>1440</v>
      </c>
      <c r="I49" s="11" t="s">
        <v>0</v>
      </c>
      <c r="K49" s="10">
        <v>1200</v>
      </c>
      <c r="L49" s="10">
        <v>720</v>
      </c>
      <c r="M49" s="10">
        <f t="shared" ref="M49:M63" si="7">ROUND(E49*L49,2)</f>
        <v>1440</v>
      </c>
      <c r="N49" s="10">
        <f t="shared" ref="N49:N63" si="8">ROUND(L49/K49,2)</f>
        <v>0.6</v>
      </c>
      <c r="O49" s="10">
        <v>0</v>
      </c>
    </row>
    <row r="50" spans="1:15" ht="20.100000000000001" customHeight="1">
      <c r="A50" s="11" t="s">
        <v>43</v>
      </c>
      <c r="B50" s="11" t="s">
        <v>117</v>
      </c>
      <c r="C50" s="11" t="s">
        <v>118</v>
      </c>
      <c r="D50" s="11" t="s">
        <v>89</v>
      </c>
      <c r="E50" s="11">
        <v>2</v>
      </c>
      <c r="F50" s="11" t="s">
        <v>90</v>
      </c>
      <c r="G50" s="9">
        <v>480</v>
      </c>
      <c r="H50" s="9">
        <f t="shared" si="6"/>
        <v>960</v>
      </c>
      <c r="I50" s="11" t="s">
        <v>0</v>
      </c>
      <c r="K50" s="10">
        <v>800</v>
      </c>
      <c r="L50" s="10">
        <v>480</v>
      </c>
      <c r="M50" s="10">
        <f t="shared" si="7"/>
        <v>960</v>
      </c>
      <c r="N50" s="10">
        <f t="shared" si="8"/>
        <v>0.6</v>
      </c>
      <c r="O50" s="10">
        <v>0</v>
      </c>
    </row>
    <row r="51" spans="1:15" ht="20.100000000000001" customHeight="1">
      <c r="A51" s="11" t="s">
        <v>45</v>
      </c>
      <c r="B51" s="11" t="s">
        <v>117</v>
      </c>
      <c r="C51" s="11" t="s">
        <v>128</v>
      </c>
      <c r="D51" s="11" t="s">
        <v>89</v>
      </c>
      <c r="E51" s="11">
        <v>2</v>
      </c>
      <c r="F51" s="11" t="s">
        <v>90</v>
      </c>
      <c r="G51" s="9">
        <v>270</v>
      </c>
      <c r="H51" s="9">
        <f t="shared" si="6"/>
        <v>540</v>
      </c>
      <c r="I51" s="11" t="s">
        <v>0</v>
      </c>
      <c r="K51" s="10">
        <v>450</v>
      </c>
      <c r="L51" s="10">
        <v>270</v>
      </c>
      <c r="M51" s="10">
        <f t="shared" si="7"/>
        <v>540</v>
      </c>
      <c r="N51" s="10">
        <f t="shared" si="8"/>
        <v>0.6</v>
      </c>
      <c r="O51" s="10">
        <v>0</v>
      </c>
    </row>
    <row r="52" spans="1:15" ht="20.100000000000001" customHeight="1">
      <c r="A52" s="11" t="s">
        <v>47</v>
      </c>
      <c r="B52" s="11" t="s">
        <v>91</v>
      </c>
      <c r="C52" s="11" t="s">
        <v>129</v>
      </c>
      <c r="D52" s="11" t="s">
        <v>93</v>
      </c>
      <c r="E52" s="11">
        <v>2</v>
      </c>
      <c r="F52" s="11" t="s">
        <v>90</v>
      </c>
      <c r="G52" s="9">
        <v>57.4</v>
      </c>
      <c r="H52" s="9">
        <f t="shared" si="6"/>
        <v>114.8</v>
      </c>
      <c r="I52" s="11" t="s">
        <v>0</v>
      </c>
      <c r="K52" s="10">
        <v>0</v>
      </c>
      <c r="L52" s="10">
        <v>57.4</v>
      </c>
      <c r="M52" s="10">
        <f t="shared" si="7"/>
        <v>114.8</v>
      </c>
      <c r="N52" s="10" t="e">
        <f t="shared" si="8"/>
        <v>#DIV/0!</v>
      </c>
      <c r="O52" s="10">
        <v>0</v>
      </c>
    </row>
    <row r="53" spans="1:15" ht="20.100000000000001" customHeight="1">
      <c r="A53" s="11" t="s">
        <v>49</v>
      </c>
      <c r="B53" s="11" t="s">
        <v>91</v>
      </c>
      <c r="C53" s="11" t="s">
        <v>120</v>
      </c>
      <c r="D53" s="11" t="s">
        <v>93</v>
      </c>
      <c r="E53" s="11">
        <v>2</v>
      </c>
      <c r="F53" s="11" t="s">
        <v>90</v>
      </c>
      <c r="G53" s="9">
        <v>54.6</v>
      </c>
      <c r="H53" s="9">
        <f t="shared" si="6"/>
        <v>109.2</v>
      </c>
      <c r="I53" s="11" t="s">
        <v>0</v>
      </c>
      <c r="K53" s="10">
        <v>0</v>
      </c>
      <c r="L53" s="10">
        <v>54.6</v>
      </c>
      <c r="M53" s="10">
        <f t="shared" si="7"/>
        <v>109.2</v>
      </c>
      <c r="N53" s="10" t="e">
        <f t="shared" si="8"/>
        <v>#DIV/0!</v>
      </c>
      <c r="O53" s="10">
        <v>0</v>
      </c>
    </row>
    <row r="54" spans="1:15" ht="20.100000000000001" customHeight="1">
      <c r="A54" s="11" t="s">
        <v>51</v>
      </c>
      <c r="B54" s="11" t="s">
        <v>91</v>
      </c>
      <c r="C54" s="11" t="s">
        <v>130</v>
      </c>
      <c r="D54" s="11" t="s">
        <v>93</v>
      </c>
      <c r="E54" s="11">
        <v>2</v>
      </c>
      <c r="F54" s="11" t="s">
        <v>90</v>
      </c>
      <c r="G54" s="9">
        <v>22.4</v>
      </c>
      <c r="H54" s="9">
        <f t="shared" si="6"/>
        <v>44.8</v>
      </c>
      <c r="I54" s="11" t="s">
        <v>0</v>
      </c>
      <c r="K54" s="10">
        <v>0</v>
      </c>
      <c r="L54" s="10">
        <v>22.4</v>
      </c>
      <c r="M54" s="10">
        <f t="shared" si="7"/>
        <v>44.8</v>
      </c>
      <c r="N54" s="10" t="e">
        <f t="shared" si="8"/>
        <v>#DIV/0!</v>
      </c>
      <c r="O54" s="10">
        <v>0</v>
      </c>
    </row>
    <row r="55" spans="1:15" ht="20.100000000000001" customHeight="1">
      <c r="A55" s="11" t="s">
        <v>53</v>
      </c>
      <c r="B55" s="11" t="s">
        <v>100</v>
      </c>
      <c r="C55" s="11" t="s">
        <v>101</v>
      </c>
      <c r="D55" s="11" t="s">
        <v>93</v>
      </c>
      <c r="E55" s="11">
        <v>6</v>
      </c>
      <c r="F55" s="11" t="s">
        <v>90</v>
      </c>
      <c r="G55" s="9">
        <v>7</v>
      </c>
      <c r="H55" s="9">
        <f t="shared" si="6"/>
        <v>42</v>
      </c>
      <c r="I55" s="11" t="s">
        <v>0</v>
      </c>
      <c r="K55" s="10">
        <v>0</v>
      </c>
      <c r="L55" s="10">
        <v>7</v>
      </c>
      <c r="M55" s="10">
        <f t="shared" si="7"/>
        <v>42</v>
      </c>
      <c r="N55" s="10" t="e">
        <f t="shared" si="8"/>
        <v>#DIV/0!</v>
      </c>
      <c r="O55" s="10">
        <v>0</v>
      </c>
    </row>
    <row r="56" spans="1:15" ht="20.100000000000001" customHeight="1">
      <c r="A56" s="11" t="s">
        <v>55</v>
      </c>
      <c r="B56" s="11" t="s">
        <v>122</v>
      </c>
      <c r="C56" s="11" t="s">
        <v>124</v>
      </c>
      <c r="D56" s="11" t="s">
        <v>107</v>
      </c>
      <c r="E56" s="11">
        <v>1</v>
      </c>
      <c r="F56" s="11" t="s">
        <v>90</v>
      </c>
      <c r="G56" s="9">
        <v>600</v>
      </c>
      <c r="H56" s="9">
        <f t="shared" si="6"/>
        <v>600</v>
      </c>
      <c r="I56" s="11" t="s">
        <v>0</v>
      </c>
      <c r="K56" s="10">
        <v>0</v>
      </c>
      <c r="L56" s="10">
        <v>600</v>
      </c>
      <c r="M56" s="10">
        <f t="shared" si="7"/>
        <v>600</v>
      </c>
      <c r="N56" s="10" t="e">
        <f t="shared" si="8"/>
        <v>#DIV/0!</v>
      </c>
      <c r="O56" s="10">
        <v>0</v>
      </c>
    </row>
    <row r="57" spans="1:15" ht="20.100000000000001" customHeight="1">
      <c r="A57" s="11" t="s">
        <v>57</v>
      </c>
      <c r="B57" s="11" t="s">
        <v>131</v>
      </c>
      <c r="C57" s="11" t="s">
        <v>123</v>
      </c>
      <c r="D57" s="11" t="s">
        <v>107</v>
      </c>
      <c r="E57" s="11">
        <v>4</v>
      </c>
      <c r="F57" s="11" t="s">
        <v>90</v>
      </c>
      <c r="G57" s="9">
        <v>440</v>
      </c>
      <c r="H57" s="9">
        <f t="shared" si="6"/>
        <v>1760</v>
      </c>
      <c r="I57" s="11" t="s">
        <v>0</v>
      </c>
      <c r="K57" s="10">
        <v>0</v>
      </c>
      <c r="L57" s="10">
        <v>440</v>
      </c>
      <c r="M57" s="10">
        <f t="shared" si="7"/>
        <v>1760</v>
      </c>
      <c r="N57" s="10" t="e">
        <f t="shared" si="8"/>
        <v>#DIV/0!</v>
      </c>
      <c r="O57" s="10">
        <v>0</v>
      </c>
    </row>
    <row r="58" spans="1:15" ht="20.100000000000001" customHeight="1">
      <c r="A58" s="11" t="s">
        <v>61</v>
      </c>
      <c r="B58" s="11" t="s">
        <v>105</v>
      </c>
      <c r="C58" s="11" t="s">
        <v>125</v>
      </c>
      <c r="D58" s="11" t="s">
        <v>107</v>
      </c>
      <c r="E58" s="11">
        <v>1</v>
      </c>
      <c r="F58" s="11" t="s">
        <v>74</v>
      </c>
      <c r="G58" s="9">
        <v>1615</v>
      </c>
      <c r="H58" s="9">
        <f t="shared" si="6"/>
        <v>1615</v>
      </c>
      <c r="I58" s="11" t="s">
        <v>108</v>
      </c>
      <c r="K58" s="10">
        <v>0</v>
      </c>
      <c r="L58" s="10">
        <v>1615</v>
      </c>
      <c r="M58" s="10">
        <f t="shared" si="7"/>
        <v>1615</v>
      </c>
      <c r="N58" s="10" t="e">
        <f t="shared" si="8"/>
        <v>#DIV/0!</v>
      </c>
      <c r="O58" s="10">
        <v>0</v>
      </c>
    </row>
    <row r="59" spans="1:15" ht="20.100000000000001" customHeight="1">
      <c r="A59" s="11" t="s">
        <v>64</v>
      </c>
      <c r="B59" s="11" t="s">
        <v>109</v>
      </c>
      <c r="C59" s="11" t="s">
        <v>41</v>
      </c>
      <c r="D59" s="11" t="s">
        <v>107</v>
      </c>
      <c r="E59" s="11">
        <v>1</v>
      </c>
      <c r="F59" s="11" t="s">
        <v>42</v>
      </c>
      <c r="G59" s="9">
        <v>2600</v>
      </c>
      <c r="H59" s="9">
        <f t="shared" si="6"/>
        <v>2600</v>
      </c>
      <c r="I59" s="11" t="s">
        <v>0</v>
      </c>
      <c r="K59" s="10">
        <v>0</v>
      </c>
      <c r="L59" s="10">
        <v>2600</v>
      </c>
      <c r="M59" s="10">
        <f t="shared" si="7"/>
        <v>2600</v>
      </c>
      <c r="N59" s="10" t="e">
        <f t="shared" si="8"/>
        <v>#DIV/0!</v>
      </c>
      <c r="O59" s="10">
        <v>0</v>
      </c>
    </row>
    <row r="60" spans="1:15" ht="20.100000000000001" customHeight="1">
      <c r="A60" s="11" t="s">
        <v>67</v>
      </c>
      <c r="B60" s="11" t="s">
        <v>110</v>
      </c>
      <c r="C60" s="11" t="s">
        <v>0</v>
      </c>
      <c r="D60" s="11" t="s">
        <v>107</v>
      </c>
      <c r="E60" s="11">
        <v>1</v>
      </c>
      <c r="F60" s="11" t="s">
        <v>74</v>
      </c>
      <c r="G60" s="9">
        <v>1200</v>
      </c>
      <c r="H60" s="9">
        <f t="shared" si="6"/>
        <v>1200</v>
      </c>
      <c r="I60" s="11" t="s">
        <v>0</v>
      </c>
      <c r="K60" s="10">
        <v>0</v>
      </c>
      <c r="L60" s="10">
        <v>1200</v>
      </c>
      <c r="M60" s="10">
        <f t="shared" si="7"/>
        <v>1200</v>
      </c>
      <c r="N60" s="10" t="e">
        <f t="shared" si="8"/>
        <v>#DIV/0!</v>
      </c>
      <c r="O60" s="10">
        <v>0</v>
      </c>
    </row>
    <row r="61" spans="1:15" ht="20.100000000000001" customHeight="1">
      <c r="A61" s="11" t="s">
        <v>70</v>
      </c>
      <c r="B61" s="11" t="s">
        <v>111</v>
      </c>
      <c r="C61" s="11" t="s">
        <v>0</v>
      </c>
      <c r="D61" s="11" t="s">
        <v>0</v>
      </c>
      <c r="E61" s="11">
        <v>1</v>
      </c>
      <c r="F61" s="11" t="s">
        <v>74</v>
      </c>
      <c r="G61" s="9">
        <v>491.29</v>
      </c>
      <c r="H61" s="9">
        <f t="shared" si="6"/>
        <v>491.29</v>
      </c>
      <c r="I61" s="11" t="s">
        <v>0</v>
      </c>
      <c r="K61" s="10">
        <v>0</v>
      </c>
      <c r="L61" s="10">
        <v>491.29</v>
      </c>
      <c r="M61" s="10">
        <f t="shared" si="7"/>
        <v>491.29</v>
      </c>
      <c r="N61" s="10" t="e">
        <f t="shared" si="8"/>
        <v>#DIV/0!</v>
      </c>
      <c r="O61" s="10">
        <v>0</v>
      </c>
    </row>
    <row r="62" spans="1:15" ht="20.100000000000001" customHeight="1">
      <c r="A62" s="11" t="s">
        <v>113</v>
      </c>
      <c r="B62" s="11" t="s">
        <v>112</v>
      </c>
      <c r="C62" s="11" t="s">
        <v>0</v>
      </c>
      <c r="D62" s="11" t="s">
        <v>0</v>
      </c>
      <c r="E62" s="11">
        <v>1</v>
      </c>
      <c r="F62" s="11" t="s">
        <v>74</v>
      </c>
      <c r="G62" s="9">
        <v>589.54999999999995</v>
      </c>
      <c r="H62" s="9">
        <f t="shared" si="6"/>
        <v>589.54999999999995</v>
      </c>
      <c r="I62" s="11" t="s">
        <v>0</v>
      </c>
      <c r="K62" s="10">
        <v>0</v>
      </c>
      <c r="L62" s="10">
        <v>589.54999999999995</v>
      </c>
      <c r="M62" s="10">
        <f t="shared" si="7"/>
        <v>589.54999999999995</v>
      </c>
      <c r="N62" s="10" t="e">
        <f t="shared" si="8"/>
        <v>#DIV/0!</v>
      </c>
      <c r="O62" s="10">
        <v>0</v>
      </c>
    </row>
    <row r="63" spans="1:15" ht="20.100000000000001" customHeight="1">
      <c r="A63" s="11" t="s">
        <v>132</v>
      </c>
      <c r="B63" s="11" t="s">
        <v>114</v>
      </c>
      <c r="C63" s="11" t="s">
        <v>0</v>
      </c>
      <c r="D63" s="11" t="s">
        <v>0</v>
      </c>
      <c r="E63" s="11">
        <v>1</v>
      </c>
      <c r="F63" s="11" t="s">
        <v>74</v>
      </c>
      <c r="G63" s="9">
        <v>884.32</v>
      </c>
      <c r="H63" s="9">
        <f t="shared" si="6"/>
        <v>884.32</v>
      </c>
      <c r="I63" s="11" t="s">
        <v>0</v>
      </c>
      <c r="K63" s="10">
        <v>0</v>
      </c>
      <c r="L63" s="10">
        <v>884.32</v>
      </c>
      <c r="M63" s="10">
        <f t="shared" si="7"/>
        <v>884.32</v>
      </c>
      <c r="N63" s="10" t="e">
        <f t="shared" si="8"/>
        <v>#DIV/0!</v>
      </c>
      <c r="O63" s="10">
        <v>0</v>
      </c>
    </row>
    <row r="64" spans="1:15" ht="20.100000000000001" customHeight="1">
      <c r="A64" s="35" t="s">
        <v>115</v>
      </c>
      <c r="B64" s="35"/>
      <c r="C64" s="35"/>
      <c r="D64" s="35"/>
      <c r="E64" s="35"/>
      <c r="F64" s="35"/>
      <c r="G64" s="35"/>
      <c r="H64" s="36" t="str">
        <f>"￥"&amp;TEXT(SUM(H49:H63),"0.00")</f>
        <v>￥12990.96</v>
      </c>
      <c r="I64" s="35"/>
    </row>
    <row r="65" spans="1:15" ht="20.100000000000001" customHeight="1">
      <c r="I65" s="14"/>
    </row>
    <row r="66" spans="1:15" ht="20.100000000000001" customHeight="1">
      <c r="A66" s="13" t="s">
        <v>77</v>
      </c>
      <c r="G66" s="13" t="s">
        <v>133</v>
      </c>
    </row>
    <row r="67" spans="1:15" ht="20.100000000000001" customHeight="1">
      <c r="A67" s="13" t="s">
        <v>79</v>
      </c>
      <c r="G67" s="13" t="s">
        <v>80</v>
      </c>
    </row>
    <row r="68" spans="1:15" ht="7.5" customHeight="1"/>
    <row r="69" spans="1:15" ht="20.100000000000001" customHeight="1">
      <c r="A69" s="12" t="s">
        <v>25</v>
      </c>
      <c r="B69" s="12" t="s">
        <v>81</v>
      </c>
      <c r="C69" s="12" t="s">
        <v>82</v>
      </c>
      <c r="D69" s="12" t="s">
        <v>83</v>
      </c>
      <c r="E69" s="12" t="s">
        <v>29</v>
      </c>
      <c r="F69" s="12" t="s">
        <v>30</v>
      </c>
      <c r="G69" s="12" t="s">
        <v>31</v>
      </c>
      <c r="H69" s="12" t="s">
        <v>32</v>
      </c>
      <c r="I69" s="12" t="s">
        <v>33</v>
      </c>
      <c r="K69" s="13" t="s">
        <v>84</v>
      </c>
      <c r="L69" s="13" t="s">
        <v>34</v>
      </c>
      <c r="M69" s="13" t="s">
        <v>85</v>
      </c>
      <c r="N69" s="13" t="s">
        <v>86</v>
      </c>
      <c r="O69" s="13" t="s">
        <v>36</v>
      </c>
    </row>
    <row r="70" spans="1:15" ht="20.100000000000001" customHeight="1">
      <c r="A70" s="11" t="s">
        <v>38</v>
      </c>
      <c r="B70" s="11" t="s">
        <v>117</v>
      </c>
      <c r="C70" s="11" t="s">
        <v>127</v>
      </c>
      <c r="D70" s="11" t="s">
        <v>89</v>
      </c>
      <c r="E70" s="11">
        <v>2</v>
      </c>
      <c r="F70" s="11" t="s">
        <v>90</v>
      </c>
      <c r="G70" s="9">
        <v>720</v>
      </c>
      <c r="H70" s="9">
        <f t="shared" ref="H70:H81" si="9">ROUND(E70*G70,2)</f>
        <v>1440</v>
      </c>
      <c r="I70" s="11" t="s">
        <v>0</v>
      </c>
      <c r="K70" s="10">
        <v>1200</v>
      </c>
      <c r="L70" s="10">
        <v>720</v>
      </c>
      <c r="M70" s="10">
        <f t="shared" ref="M70:M81" si="10">ROUND(E70*L70,2)</f>
        <v>1440</v>
      </c>
      <c r="N70" s="10">
        <f t="shared" ref="N70:N81" si="11">ROUND(L70/K70,2)</f>
        <v>0.6</v>
      </c>
      <c r="O70" s="10">
        <v>0</v>
      </c>
    </row>
    <row r="71" spans="1:15" ht="20.100000000000001" customHeight="1">
      <c r="A71" s="11" t="s">
        <v>43</v>
      </c>
      <c r="B71" s="11" t="s">
        <v>117</v>
      </c>
      <c r="C71" s="11" t="s">
        <v>118</v>
      </c>
      <c r="D71" s="11" t="s">
        <v>89</v>
      </c>
      <c r="E71" s="11">
        <v>3</v>
      </c>
      <c r="F71" s="11" t="s">
        <v>90</v>
      </c>
      <c r="G71" s="9">
        <v>480</v>
      </c>
      <c r="H71" s="9">
        <f t="shared" si="9"/>
        <v>1440</v>
      </c>
      <c r="I71" s="11" t="s">
        <v>0</v>
      </c>
      <c r="K71" s="10">
        <v>800</v>
      </c>
      <c r="L71" s="10">
        <v>480</v>
      </c>
      <c r="M71" s="10">
        <f t="shared" si="10"/>
        <v>1440</v>
      </c>
      <c r="N71" s="10">
        <f t="shared" si="11"/>
        <v>0.6</v>
      </c>
      <c r="O71" s="10">
        <v>0</v>
      </c>
    </row>
    <row r="72" spans="1:15" ht="20.100000000000001" customHeight="1">
      <c r="A72" s="11" t="s">
        <v>45</v>
      </c>
      <c r="B72" s="11" t="s">
        <v>91</v>
      </c>
      <c r="C72" s="11" t="s">
        <v>129</v>
      </c>
      <c r="D72" s="11" t="s">
        <v>93</v>
      </c>
      <c r="E72" s="11">
        <v>2</v>
      </c>
      <c r="F72" s="11" t="s">
        <v>90</v>
      </c>
      <c r="G72" s="9">
        <v>59.5</v>
      </c>
      <c r="H72" s="9">
        <f t="shared" si="9"/>
        <v>119</v>
      </c>
      <c r="I72" s="11" t="s">
        <v>0</v>
      </c>
      <c r="K72" s="10">
        <v>0</v>
      </c>
      <c r="L72" s="10">
        <v>59.5</v>
      </c>
      <c r="M72" s="10">
        <f t="shared" si="10"/>
        <v>119</v>
      </c>
      <c r="N72" s="10" t="e">
        <f t="shared" si="11"/>
        <v>#DIV/0!</v>
      </c>
      <c r="O72" s="10">
        <v>0</v>
      </c>
    </row>
    <row r="73" spans="1:15" ht="20.100000000000001" customHeight="1">
      <c r="A73" s="11" t="s">
        <v>47</v>
      </c>
      <c r="B73" s="11" t="s">
        <v>91</v>
      </c>
      <c r="C73" s="11" t="s">
        <v>120</v>
      </c>
      <c r="D73" s="11" t="s">
        <v>93</v>
      </c>
      <c r="E73" s="11">
        <v>3</v>
      </c>
      <c r="F73" s="11" t="s">
        <v>90</v>
      </c>
      <c r="G73" s="9">
        <v>54.6</v>
      </c>
      <c r="H73" s="9">
        <f t="shared" si="9"/>
        <v>163.80000000000001</v>
      </c>
      <c r="I73" s="11" t="s">
        <v>0</v>
      </c>
      <c r="K73" s="10">
        <v>0</v>
      </c>
      <c r="L73" s="10">
        <v>54.6</v>
      </c>
      <c r="M73" s="10">
        <f t="shared" si="10"/>
        <v>163.80000000000001</v>
      </c>
      <c r="N73" s="10" t="e">
        <f t="shared" si="11"/>
        <v>#DIV/0!</v>
      </c>
      <c r="O73" s="10">
        <v>0</v>
      </c>
    </row>
    <row r="74" spans="1:15" ht="20.100000000000001" customHeight="1">
      <c r="A74" s="11" t="s">
        <v>49</v>
      </c>
      <c r="B74" s="11" t="s">
        <v>122</v>
      </c>
      <c r="C74" s="11" t="s">
        <v>124</v>
      </c>
      <c r="D74" s="11" t="s">
        <v>107</v>
      </c>
      <c r="E74" s="11">
        <v>2</v>
      </c>
      <c r="F74" s="11" t="s">
        <v>90</v>
      </c>
      <c r="G74" s="9">
        <v>600</v>
      </c>
      <c r="H74" s="9">
        <f t="shared" si="9"/>
        <v>1200</v>
      </c>
      <c r="I74" s="11" t="s">
        <v>0</v>
      </c>
      <c r="K74" s="10">
        <v>0</v>
      </c>
      <c r="L74" s="10">
        <v>600</v>
      </c>
      <c r="M74" s="10">
        <f t="shared" si="10"/>
        <v>1200</v>
      </c>
      <c r="N74" s="10" t="e">
        <f t="shared" si="11"/>
        <v>#DIV/0!</v>
      </c>
      <c r="O74" s="10">
        <v>0</v>
      </c>
    </row>
    <row r="75" spans="1:15" ht="20.100000000000001" customHeight="1">
      <c r="A75" s="11" t="s">
        <v>51</v>
      </c>
      <c r="B75" s="11" t="s">
        <v>122</v>
      </c>
      <c r="C75" s="11" t="s">
        <v>134</v>
      </c>
      <c r="D75" s="11" t="s">
        <v>107</v>
      </c>
      <c r="E75" s="11">
        <v>3</v>
      </c>
      <c r="F75" s="11" t="s">
        <v>90</v>
      </c>
      <c r="G75" s="9">
        <v>510</v>
      </c>
      <c r="H75" s="9">
        <f t="shared" si="9"/>
        <v>1530</v>
      </c>
      <c r="I75" s="11" t="s">
        <v>0</v>
      </c>
      <c r="K75" s="10">
        <v>0</v>
      </c>
      <c r="L75" s="10">
        <v>510</v>
      </c>
      <c r="M75" s="10">
        <f t="shared" si="10"/>
        <v>1530</v>
      </c>
      <c r="N75" s="10" t="e">
        <f t="shared" si="11"/>
        <v>#DIV/0!</v>
      </c>
      <c r="O75" s="10">
        <v>0</v>
      </c>
    </row>
    <row r="76" spans="1:15" ht="20.100000000000001" customHeight="1">
      <c r="A76" s="11" t="s">
        <v>53</v>
      </c>
      <c r="B76" s="11" t="s">
        <v>105</v>
      </c>
      <c r="C76" s="11" t="s">
        <v>125</v>
      </c>
      <c r="D76" s="11" t="s">
        <v>107</v>
      </c>
      <c r="E76" s="11">
        <v>1</v>
      </c>
      <c r="F76" s="11" t="s">
        <v>74</v>
      </c>
      <c r="G76" s="9">
        <v>1615</v>
      </c>
      <c r="H76" s="9">
        <f t="shared" si="9"/>
        <v>1615</v>
      </c>
      <c r="I76" s="11" t="s">
        <v>108</v>
      </c>
      <c r="K76" s="10">
        <v>0</v>
      </c>
      <c r="L76" s="10">
        <v>1615</v>
      </c>
      <c r="M76" s="10">
        <f t="shared" si="10"/>
        <v>1615</v>
      </c>
      <c r="N76" s="10" t="e">
        <f t="shared" si="11"/>
        <v>#DIV/0!</v>
      </c>
      <c r="O76" s="10">
        <v>0</v>
      </c>
    </row>
    <row r="77" spans="1:15" ht="20.100000000000001" customHeight="1">
      <c r="A77" s="11" t="s">
        <v>55</v>
      </c>
      <c r="B77" s="11" t="s">
        <v>109</v>
      </c>
      <c r="C77" s="11" t="s">
        <v>41</v>
      </c>
      <c r="D77" s="11" t="s">
        <v>107</v>
      </c>
      <c r="E77" s="11">
        <v>1</v>
      </c>
      <c r="F77" s="11" t="s">
        <v>42</v>
      </c>
      <c r="G77" s="9">
        <v>2600</v>
      </c>
      <c r="H77" s="9">
        <f t="shared" si="9"/>
        <v>2600</v>
      </c>
      <c r="I77" s="11" t="s">
        <v>0</v>
      </c>
      <c r="K77" s="10">
        <v>0</v>
      </c>
      <c r="L77" s="10">
        <v>2600</v>
      </c>
      <c r="M77" s="10">
        <f t="shared" si="10"/>
        <v>2600</v>
      </c>
      <c r="N77" s="10" t="e">
        <f t="shared" si="11"/>
        <v>#DIV/0!</v>
      </c>
      <c r="O77" s="10">
        <v>0</v>
      </c>
    </row>
    <row r="78" spans="1:15" ht="20.100000000000001" customHeight="1">
      <c r="A78" s="11" t="s">
        <v>57</v>
      </c>
      <c r="B78" s="11" t="s">
        <v>110</v>
      </c>
      <c r="C78" s="11" t="s">
        <v>0</v>
      </c>
      <c r="D78" s="11" t="s">
        <v>107</v>
      </c>
      <c r="E78" s="11">
        <v>1</v>
      </c>
      <c r="F78" s="11" t="s">
        <v>74</v>
      </c>
      <c r="G78" s="9">
        <v>1200</v>
      </c>
      <c r="H78" s="9">
        <f t="shared" si="9"/>
        <v>1200</v>
      </c>
      <c r="I78" s="11" t="s">
        <v>0</v>
      </c>
      <c r="K78" s="10">
        <v>0</v>
      </c>
      <c r="L78" s="10">
        <v>1200</v>
      </c>
      <c r="M78" s="10">
        <f t="shared" si="10"/>
        <v>1200</v>
      </c>
      <c r="N78" s="10" t="e">
        <f t="shared" si="11"/>
        <v>#DIV/0!</v>
      </c>
      <c r="O78" s="10">
        <v>0</v>
      </c>
    </row>
    <row r="79" spans="1:15" ht="20.100000000000001" customHeight="1">
      <c r="A79" s="11" t="s">
        <v>61</v>
      </c>
      <c r="B79" s="11" t="s">
        <v>111</v>
      </c>
      <c r="C79" s="11" t="s">
        <v>0</v>
      </c>
      <c r="D79" s="11" t="s">
        <v>0</v>
      </c>
      <c r="E79" s="11">
        <v>1</v>
      </c>
      <c r="F79" s="11" t="s">
        <v>74</v>
      </c>
      <c r="G79" s="9">
        <v>505.39</v>
      </c>
      <c r="H79" s="9">
        <f t="shared" si="9"/>
        <v>505.39</v>
      </c>
      <c r="I79" s="11" t="s">
        <v>0</v>
      </c>
      <c r="K79" s="10">
        <v>0</v>
      </c>
      <c r="L79" s="10">
        <v>505.39</v>
      </c>
      <c r="M79" s="10">
        <f t="shared" si="10"/>
        <v>505.39</v>
      </c>
      <c r="N79" s="10" t="e">
        <f t="shared" si="11"/>
        <v>#DIV/0!</v>
      </c>
      <c r="O79" s="10">
        <v>0</v>
      </c>
    </row>
    <row r="80" spans="1:15" ht="20.100000000000001" customHeight="1">
      <c r="A80" s="11" t="s">
        <v>64</v>
      </c>
      <c r="B80" s="11" t="s">
        <v>112</v>
      </c>
      <c r="C80" s="11" t="s">
        <v>0</v>
      </c>
      <c r="D80" s="11" t="s">
        <v>0</v>
      </c>
      <c r="E80" s="11">
        <v>1</v>
      </c>
      <c r="F80" s="11" t="s">
        <v>74</v>
      </c>
      <c r="G80" s="9">
        <v>606.47</v>
      </c>
      <c r="H80" s="9">
        <f t="shared" si="9"/>
        <v>606.47</v>
      </c>
      <c r="I80" s="11" t="s">
        <v>0</v>
      </c>
      <c r="K80" s="10">
        <v>0</v>
      </c>
      <c r="L80" s="10">
        <v>606.47</v>
      </c>
      <c r="M80" s="10">
        <f t="shared" si="10"/>
        <v>606.47</v>
      </c>
      <c r="N80" s="10" t="e">
        <f t="shared" si="11"/>
        <v>#DIV/0!</v>
      </c>
      <c r="O80" s="10">
        <v>0</v>
      </c>
    </row>
    <row r="81" spans="1:15" ht="20.100000000000001" customHeight="1">
      <c r="A81" s="11" t="s">
        <v>67</v>
      </c>
      <c r="B81" s="11" t="s">
        <v>114</v>
      </c>
      <c r="C81" s="11" t="s">
        <v>0</v>
      </c>
      <c r="D81" s="11" t="s">
        <v>0</v>
      </c>
      <c r="E81" s="11">
        <v>1</v>
      </c>
      <c r="F81" s="11" t="s">
        <v>74</v>
      </c>
      <c r="G81" s="9">
        <v>909.7</v>
      </c>
      <c r="H81" s="9">
        <f t="shared" si="9"/>
        <v>909.7</v>
      </c>
      <c r="I81" s="11" t="s">
        <v>0</v>
      </c>
      <c r="K81" s="10">
        <v>0</v>
      </c>
      <c r="L81" s="10">
        <v>909.7</v>
      </c>
      <c r="M81" s="10">
        <f t="shared" si="10"/>
        <v>909.7</v>
      </c>
      <c r="N81" s="10" t="e">
        <f t="shared" si="11"/>
        <v>#DIV/0!</v>
      </c>
      <c r="O81" s="10">
        <v>0</v>
      </c>
    </row>
    <row r="82" spans="1:15" ht="20.100000000000001" customHeight="1">
      <c r="A82" s="35" t="s">
        <v>115</v>
      </c>
      <c r="B82" s="35"/>
      <c r="C82" s="35"/>
      <c r="D82" s="35"/>
      <c r="E82" s="35"/>
      <c r="F82" s="35"/>
      <c r="G82" s="35"/>
      <c r="H82" s="36" t="str">
        <f>"￥"&amp;TEXT(SUM(H70:H81),"0.00")</f>
        <v>￥13329.36</v>
      </c>
      <c r="I82" s="35"/>
    </row>
    <row r="83" spans="1:15" ht="20.100000000000001" customHeight="1">
      <c r="I83" s="14"/>
    </row>
    <row r="84" spans="1:15" ht="20.100000000000001" customHeight="1">
      <c r="A84" s="13" t="s">
        <v>77</v>
      </c>
      <c r="G84" s="13" t="s">
        <v>135</v>
      </c>
    </row>
    <row r="85" spans="1:15" ht="20.100000000000001" customHeight="1">
      <c r="A85" s="13" t="s">
        <v>79</v>
      </c>
      <c r="G85" s="13" t="s">
        <v>80</v>
      </c>
    </row>
    <row r="86" spans="1:15" ht="7.5" customHeight="1"/>
    <row r="87" spans="1:15" ht="20.100000000000001" customHeight="1">
      <c r="A87" s="12" t="s">
        <v>25</v>
      </c>
      <c r="B87" s="12" t="s">
        <v>81</v>
      </c>
      <c r="C87" s="12" t="s">
        <v>82</v>
      </c>
      <c r="D87" s="12" t="s">
        <v>83</v>
      </c>
      <c r="E87" s="12" t="s">
        <v>29</v>
      </c>
      <c r="F87" s="12" t="s">
        <v>30</v>
      </c>
      <c r="G87" s="12" t="s">
        <v>31</v>
      </c>
      <c r="H87" s="12" t="s">
        <v>32</v>
      </c>
      <c r="I87" s="12" t="s">
        <v>33</v>
      </c>
      <c r="K87" s="13" t="s">
        <v>84</v>
      </c>
      <c r="L87" s="13" t="s">
        <v>34</v>
      </c>
      <c r="M87" s="13" t="s">
        <v>85</v>
      </c>
      <c r="N87" s="13" t="s">
        <v>86</v>
      </c>
      <c r="O87" s="13" t="s">
        <v>36</v>
      </c>
    </row>
    <row r="88" spans="1:15" ht="20.100000000000001" customHeight="1">
      <c r="A88" s="11" t="s">
        <v>38</v>
      </c>
      <c r="B88" s="11" t="s">
        <v>117</v>
      </c>
      <c r="C88" s="11" t="s">
        <v>127</v>
      </c>
      <c r="D88" s="11" t="s">
        <v>89</v>
      </c>
      <c r="E88" s="11">
        <v>2</v>
      </c>
      <c r="F88" s="11" t="s">
        <v>90</v>
      </c>
      <c r="G88" s="9">
        <v>720</v>
      </c>
      <c r="H88" s="9">
        <f t="shared" ref="H88:H103" si="12">ROUND(E88*G88,2)</f>
        <v>1440</v>
      </c>
      <c r="I88" s="11" t="s">
        <v>0</v>
      </c>
      <c r="K88" s="10">
        <v>1200</v>
      </c>
      <c r="L88" s="10">
        <v>720</v>
      </c>
      <c r="M88" s="10">
        <f t="shared" ref="M88:M103" si="13">ROUND(E88*L88,2)</f>
        <v>1440</v>
      </c>
      <c r="N88" s="10">
        <f t="shared" ref="N88:N103" si="14">ROUND(L88/K88,2)</f>
        <v>0.6</v>
      </c>
      <c r="O88" s="10">
        <v>0</v>
      </c>
    </row>
    <row r="89" spans="1:15" ht="20.100000000000001" customHeight="1">
      <c r="A89" s="11" t="s">
        <v>43</v>
      </c>
      <c r="B89" s="11" t="s">
        <v>117</v>
      </c>
      <c r="C89" s="11" t="s">
        <v>118</v>
      </c>
      <c r="D89" s="11" t="s">
        <v>89</v>
      </c>
      <c r="E89" s="11">
        <v>1</v>
      </c>
      <c r="F89" s="11" t="s">
        <v>90</v>
      </c>
      <c r="G89" s="9">
        <v>480</v>
      </c>
      <c r="H89" s="9">
        <f t="shared" si="12"/>
        <v>480</v>
      </c>
      <c r="I89" s="11" t="s">
        <v>0</v>
      </c>
      <c r="K89" s="10">
        <v>800</v>
      </c>
      <c r="L89" s="10">
        <v>480</v>
      </c>
      <c r="M89" s="10">
        <f t="shared" si="13"/>
        <v>480</v>
      </c>
      <c r="N89" s="10">
        <f t="shared" si="14"/>
        <v>0.6</v>
      </c>
      <c r="O89" s="10">
        <v>0</v>
      </c>
    </row>
    <row r="90" spans="1:15" ht="20.100000000000001" customHeight="1">
      <c r="A90" s="11" t="s">
        <v>45</v>
      </c>
      <c r="B90" s="11" t="s">
        <v>117</v>
      </c>
      <c r="C90" s="11" t="s">
        <v>136</v>
      </c>
      <c r="D90" s="11" t="s">
        <v>89</v>
      </c>
      <c r="E90" s="11">
        <v>1</v>
      </c>
      <c r="F90" s="11" t="s">
        <v>90</v>
      </c>
      <c r="G90" s="9">
        <v>210</v>
      </c>
      <c r="H90" s="9">
        <f t="shared" si="12"/>
        <v>210</v>
      </c>
      <c r="I90" s="11" t="s">
        <v>0</v>
      </c>
      <c r="K90" s="10">
        <v>350</v>
      </c>
      <c r="L90" s="10">
        <v>210</v>
      </c>
      <c r="M90" s="10">
        <f t="shared" si="13"/>
        <v>210</v>
      </c>
      <c r="N90" s="10">
        <f t="shared" si="14"/>
        <v>0.6</v>
      </c>
      <c r="O90" s="10">
        <v>0</v>
      </c>
    </row>
    <row r="91" spans="1:15" ht="20.100000000000001" customHeight="1">
      <c r="A91" s="11" t="s">
        <v>47</v>
      </c>
      <c r="B91" s="11" t="s">
        <v>91</v>
      </c>
      <c r="C91" s="11" t="s">
        <v>129</v>
      </c>
      <c r="D91" s="11" t="s">
        <v>93</v>
      </c>
      <c r="E91" s="11">
        <v>2</v>
      </c>
      <c r="F91" s="11" t="s">
        <v>90</v>
      </c>
      <c r="G91" s="9">
        <v>54</v>
      </c>
      <c r="H91" s="9">
        <f t="shared" si="12"/>
        <v>108</v>
      </c>
      <c r="I91" s="11" t="s">
        <v>0</v>
      </c>
      <c r="K91" s="10">
        <v>0</v>
      </c>
      <c r="L91" s="10">
        <v>54</v>
      </c>
      <c r="M91" s="10">
        <f t="shared" si="13"/>
        <v>108</v>
      </c>
      <c r="N91" s="10" t="e">
        <f t="shared" si="14"/>
        <v>#DIV/0!</v>
      </c>
      <c r="O91" s="10">
        <v>0</v>
      </c>
    </row>
    <row r="92" spans="1:15" ht="20.100000000000001" customHeight="1">
      <c r="A92" s="11" t="s">
        <v>49</v>
      </c>
      <c r="B92" s="11" t="s">
        <v>91</v>
      </c>
      <c r="C92" s="11" t="s">
        <v>120</v>
      </c>
      <c r="D92" s="11" t="s">
        <v>93</v>
      </c>
      <c r="E92" s="11">
        <v>1</v>
      </c>
      <c r="F92" s="11" t="s">
        <v>90</v>
      </c>
      <c r="G92" s="9">
        <v>45</v>
      </c>
      <c r="H92" s="9">
        <f t="shared" si="12"/>
        <v>45</v>
      </c>
      <c r="I92" s="11" t="s">
        <v>0</v>
      </c>
      <c r="K92" s="10">
        <v>0</v>
      </c>
      <c r="L92" s="10">
        <v>45</v>
      </c>
      <c r="M92" s="10">
        <f t="shared" si="13"/>
        <v>45</v>
      </c>
      <c r="N92" s="10" t="e">
        <f t="shared" si="14"/>
        <v>#DIV/0!</v>
      </c>
      <c r="O92" s="10">
        <v>0</v>
      </c>
    </row>
    <row r="93" spans="1:15" ht="20.100000000000001" customHeight="1">
      <c r="A93" s="11" t="s">
        <v>51</v>
      </c>
      <c r="B93" s="11" t="s">
        <v>91</v>
      </c>
      <c r="C93" s="11" t="s">
        <v>137</v>
      </c>
      <c r="D93" s="11" t="s">
        <v>93</v>
      </c>
      <c r="E93" s="11">
        <v>2</v>
      </c>
      <c r="F93" s="11" t="s">
        <v>90</v>
      </c>
      <c r="G93" s="9">
        <v>38</v>
      </c>
      <c r="H93" s="9">
        <f t="shared" si="12"/>
        <v>76</v>
      </c>
      <c r="I93" s="11" t="s">
        <v>0</v>
      </c>
      <c r="K93" s="10">
        <v>0</v>
      </c>
      <c r="L93" s="10">
        <v>38</v>
      </c>
      <c r="M93" s="10">
        <f t="shared" si="13"/>
        <v>76</v>
      </c>
      <c r="N93" s="10" t="e">
        <f t="shared" si="14"/>
        <v>#DIV/0!</v>
      </c>
      <c r="O93" s="10">
        <v>0</v>
      </c>
    </row>
    <row r="94" spans="1:15" ht="20.100000000000001" customHeight="1">
      <c r="A94" s="11" t="s">
        <v>53</v>
      </c>
      <c r="B94" s="11" t="s">
        <v>100</v>
      </c>
      <c r="C94" s="11" t="s">
        <v>101</v>
      </c>
      <c r="D94" s="11" t="s">
        <v>93</v>
      </c>
      <c r="E94" s="11">
        <v>5</v>
      </c>
      <c r="F94" s="11" t="s">
        <v>90</v>
      </c>
      <c r="G94" s="9">
        <v>7</v>
      </c>
      <c r="H94" s="9">
        <f t="shared" si="12"/>
        <v>35</v>
      </c>
      <c r="I94" s="11" t="s">
        <v>0</v>
      </c>
      <c r="K94" s="10">
        <v>0</v>
      </c>
      <c r="L94" s="10">
        <v>7</v>
      </c>
      <c r="M94" s="10">
        <f t="shared" si="13"/>
        <v>35</v>
      </c>
      <c r="N94" s="10" t="e">
        <f t="shared" si="14"/>
        <v>#DIV/0!</v>
      </c>
      <c r="O94" s="10">
        <v>0</v>
      </c>
    </row>
    <row r="95" spans="1:15" ht="20.100000000000001" customHeight="1">
      <c r="A95" s="11" t="s">
        <v>55</v>
      </c>
      <c r="B95" s="11" t="s">
        <v>122</v>
      </c>
      <c r="C95" s="11" t="s">
        <v>124</v>
      </c>
      <c r="D95" s="11" t="s">
        <v>107</v>
      </c>
      <c r="E95" s="11">
        <v>2</v>
      </c>
      <c r="F95" s="11" t="s">
        <v>90</v>
      </c>
      <c r="G95" s="9">
        <v>600</v>
      </c>
      <c r="H95" s="9">
        <f t="shared" si="12"/>
        <v>1200</v>
      </c>
      <c r="I95" s="11" t="s">
        <v>0</v>
      </c>
      <c r="K95" s="10">
        <v>0</v>
      </c>
      <c r="L95" s="10">
        <v>600</v>
      </c>
      <c r="M95" s="10">
        <f t="shared" si="13"/>
        <v>1200</v>
      </c>
      <c r="N95" s="10" t="e">
        <f t="shared" si="14"/>
        <v>#DIV/0!</v>
      </c>
      <c r="O95" s="10">
        <v>0</v>
      </c>
    </row>
    <row r="96" spans="1:15" ht="20.100000000000001" customHeight="1">
      <c r="A96" s="11" t="s">
        <v>57</v>
      </c>
      <c r="B96" s="11" t="s">
        <v>122</v>
      </c>
      <c r="C96" s="11" t="s">
        <v>134</v>
      </c>
      <c r="D96" s="11" t="s">
        <v>107</v>
      </c>
      <c r="E96" s="11">
        <v>1</v>
      </c>
      <c r="F96" s="11" t="s">
        <v>90</v>
      </c>
      <c r="G96" s="9">
        <v>510</v>
      </c>
      <c r="H96" s="9">
        <f t="shared" si="12"/>
        <v>510</v>
      </c>
      <c r="I96" s="11" t="s">
        <v>0</v>
      </c>
      <c r="K96" s="10">
        <v>0</v>
      </c>
      <c r="L96" s="10">
        <v>510</v>
      </c>
      <c r="M96" s="10">
        <f t="shared" si="13"/>
        <v>510</v>
      </c>
      <c r="N96" s="10" t="e">
        <f t="shared" si="14"/>
        <v>#DIV/0!</v>
      </c>
      <c r="O96" s="10">
        <v>0</v>
      </c>
    </row>
    <row r="97" spans="1:15" ht="20.100000000000001" customHeight="1">
      <c r="A97" s="11" t="s">
        <v>61</v>
      </c>
      <c r="B97" s="11" t="s">
        <v>122</v>
      </c>
      <c r="C97" s="11" t="s">
        <v>138</v>
      </c>
      <c r="D97" s="11" t="s">
        <v>107</v>
      </c>
      <c r="E97" s="11">
        <v>1</v>
      </c>
      <c r="F97" s="11" t="s">
        <v>90</v>
      </c>
      <c r="G97" s="9">
        <v>740</v>
      </c>
      <c r="H97" s="9">
        <f t="shared" si="12"/>
        <v>740</v>
      </c>
      <c r="I97" s="11" t="s">
        <v>0</v>
      </c>
      <c r="K97" s="10">
        <v>0</v>
      </c>
      <c r="L97" s="10">
        <v>740</v>
      </c>
      <c r="M97" s="10">
        <f t="shared" si="13"/>
        <v>740</v>
      </c>
      <c r="N97" s="10" t="e">
        <f t="shared" si="14"/>
        <v>#DIV/0!</v>
      </c>
      <c r="O97" s="10">
        <v>0</v>
      </c>
    </row>
    <row r="98" spans="1:15" ht="20.100000000000001" customHeight="1">
      <c r="A98" s="11" t="s">
        <v>64</v>
      </c>
      <c r="B98" s="11" t="s">
        <v>105</v>
      </c>
      <c r="C98" s="11" t="s">
        <v>125</v>
      </c>
      <c r="D98" s="11" t="s">
        <v>107</v>
      </c>
      <c r="E98" s="11">
        <v>1</v>
      </c>
      <c r="F98" s="11" t="s">
        <v>74</v>
      </c>
      <c r="G98" s="9">
        <v>1615</v>
      </c>
      <c r="H98" s="9">
        <f t="shared" si="12"/>
        <v>1615</v>
      </c>
      <c r="I98" s="11" t="s">
        <v>108</v>
      </c>
      <c r="K98" s="10">
        <v>0</v>
      </c>
      <c r="L98" s="10">
        <v>1615</v>
      </c>
      <c r="M98" s="10">
        <f t="shared" si="13"/>
        <v>1615</v>
      </c>
      <c r="N98" s="10" t="e">
        <f t="shared" si="14"/>
        <v>#DIV/0!</v>
      </c>
      <c r="O98" s="10">
        <v>0</v>
      </c>
    </row>
    <row r="99" spans="1:15" ht="20.100000000000001" customHeight="1">
      <c r="A99" s="11" t="s">
        <v>67</v>
      </c>
      <c r="B99" s="11" t="s">
        <v>109</v>
      </c>
      <c r="C99" s="11" t="s">
        <v>41</v>
      </c>
      <c r="D99" s="11" t="s">
        <v>107</v>
      </c>
      <c r="E99" s="11">
        <v>1</v>
      </c>
      <c r="F99" s="11" t="s">
        <v>42</v>
      </c>
      <c r="G99" s="9">
        <v>2600</v>
      </c>
      <c r="H99" s="9">
        <f t="shared" si="12"/>
        <v>2600</v>
      </c>
      <c r="I99" s="11" t="s">
        <v>0</v>
      </c>
      <c r="K99" s="10">
        <v>0</v>
      </c>
      <c r="L99" s="10">
        <v>2600</v>
      </c>
      <c r="M99" s="10">
        <f t="shared" si="13"/>
        <v>2600</v>
      </c>
      <c r="N99" s="10" t="e">
        <f t="shared" si="14"/>
        <v>#DIV/0!</v>
      </c>
      <c r="O99" s="10">
        <v>0</v>
      </c>
    </row>
    <row r="100" spans="1:15" ht="20.100000000000001" customHeight="1">
      <c r="A100" s="11" t="s">
        <v>70</v>
      </c>
      <c r="B100" s="11" t="s">
        <v>110</v>
      </c>
      <c r="C100" s="11" t="s">
        <v>0</v>
      </c>
      <c r="D100" s="11" t="s">
        <v>107</v>
      </c>
      <c r="E100" s="11">
        <v>1</v>
      </c>
      <c r="F100" s="11" t="s">
        <v>74</v>
      </c>
      <c r="G100" s="9">
        <v>1200</v>
      </c>
      <c r="H100" s="9">
        <f t="shared" si="12"/>
        <v>1200</v>
      </c>
      <c r="I100" s="11" t="s">
        <v>0</v>
      </c>
      <c r="K100" s="10">
        <v>0</v>
      </c>
      <c r="L100" s="10">
        <v>1200</v>
      </c>
      <c r="M100" s="10">
        <f t="shared" si="13"/>
        <v>1200</v>
      </c>
      <c r="N100" s="10" t="e">
        <f t="shared" si="14"/>
        <v>#DIV/0!</v>
      </c>
      <c r="O100" s="10">
        <v>0</v>
      </c>
    </row>
    <row r="101" spans="1:15" ht="20.100000000000001" customHeight="1">
      <c r="A101" s="11" t="s">
        <v>113</v>
      </c>
      <c r="B101" s="11" t="s">
        <v>111</v>
      </c>
      <c r="C101" s="11" t="s">
        <v>0</v>
      </c>
      <c r="D101" s="11" t="s">
        <v>0</v>
      </c>
      <c r="E101" s="11">
        <v>1</v>
      </c>
      <c r="F101" s="11" t="s">
        <v>74</v>
      </c>
      <c r="G101" s="9">
        <v>452.95</v>
      </c>
      <c r="H101" s="9">
        <f t="shared" si="12"/>
        <v>452.95</v>
      </c>
      <c r="I101" s="11" t="s">
        <v>0</v>
      </c>
      <c r="K101" s="10">
        <v>0</v>
      </c>
      <c r="L101" s="10">
        <v>452.95</v>
      </c>
      <c r="M101" s="10">
        <f t="shared" si="13"/>
        <v>452.95</v>
      </c>
      <c r="N101" s="10" t="e">
        <f t="shared" si="14"/>
        <v>#DIV/0!</v>
      </c>
      <c r="O101" s="10">
        <v>0</v>
      </c>
    </row>
    <row r="102" spans="1:15" ht="20.100000000000001" customHeight="1">
      <c r="A102" s="11" t="s">
        <v>132</v>
      </c>
      <c r="B102" s="11" t="s">
        <v>112</v>
      </c>
      <c r="C102" s="11" t="s">
        <v>0</v>
      </c>
      <c r="D102" s="11" t="s">
        <v>0</v>
      </c>
      <c r="E102" s="11">
        <v>1</v>
      </c>
      <c r="F102" s="11" t="s">
        <v>74</v>
      </c>
      <c r="G102" s="9">
        <v>543.54</v>
      </c>
      <c r="H102" s="9">
        <f t="shared" si="12"/>
        <v>543.54</v>
      </c>
      <c r="I102" s="11" t="s">
        <v>0</v>
      </c>
      <c r="K102" s="10">
        <v>0</v>
      </c>
      <c r="L102" s="10">
        <v>543.54</v>
      </c>
      <c r="M102" s="10">
        <f t="shared" si="13"/>
        <v>543.54</v>
      </c>
      <c r="N102" s="10" t="e">
        <f t="shared" si="14"/>
        <v>#DIV/0!</v>
      </c>
      <c r="O102" s="10">
        <v>0</v>
      </c>
    </row>
    <row r="103" spans="1:15" ht="20.100000000000001" customHeight="1">
      <c r="A103" s="11" t="s">
        <v>139</v>
      </c>
      <c r="B103" s="11" t="s">
        <v>114</v>
      </c>
      <c r="C103" s="11" t="s">
        <v>0</v>
      </c>
      <c r="D103" s="11" t="s">
        <v>0</v>
      </c>
      <c r="E103" s="11">
        <v>1</v>
      </c>
      <c r="F103" s="11" t="s">
        <v>74</v>
      </c>
      <c r="G103" s="9">
        <v>815.31</v>
      </c>
      <c r="H103" s="9">
        <f t="shared" si="12"/>
        <v>815.31</v>
      </c>
      <c r="I103" s="11" t="s">
        <v>0</v>
      </c>
      <c r="K103" s="10">
        <v>0</v>
      </c>
      <c r="L103" s="10">
        <v>815.31</v>
      </c>
      <c r="M103" s="10">
        <f t="shared" si="13"/>
        <v>815.31</v>
      </c>
      <c r="N103" s="10" t="e">
        <f t="shared" si="14"/>
        <v>#DIV/0!</v>
      </c>
      <c r="O103" s="10">
        <v>0</v>
      </c>
    </row>
    <row r="104" spans="1:15" ht="20.100000000000001" customHeight="1">
      <c r="A104" s="35" t="s">
        <v>115</v>
      </c>
      <c r="B104" s="35"/>
      <c r="C104" s="35"/>
      <c r="D104" s="35"/>
      <c r="E104" s="35"/>
      <c r="F104" s="35"/>
      <c r="G104" s="35"/>
      <c r="H104" s="36" t="str">
        <f>"￥"&amp;TEXT(SUM(H88:H103),"0.00")</f>
        <v>￥12070.80</v>
      </c>
      <c r="I104" s="35"/>
    </row>
    <row r="105" spans="1:15" ht="20.100000000000001" customHeight="1">
      <c r="I105" s="14"/>
    </row>
    <row r="106" spans="1:15" ht="20.100000000000001" customHeight="1">
      <c r="A106" s="13" t="s">
        <v>77</v>
      </c>
      <c r="G106" s="13" t="s">
        <v>140</v>
      </c>
    </row>
    <row r="107" spans="1:15" ht="20.100000000000001" customHeight="1">
      <c r="A107" s="13" t="s">
        <v>79</v>
      </c>
      <c r="G107" s="13" t="s">
        <v>80</v>
      </c>
    </row>
    <row r="108" spans="1:15" ht="7.5" customHeight="1"/>
    <row r="109" spans="1:15" ht="20.100000000000001" customHeight="1">
      <c r="A109" s="12" t="s">
        <v>25</v>
      </c>
      <c r="B109" s="12" t="s">
        <v>81</v>
      </c>
      <c r="C109" s="12" t="s">
        <v>82</v>
      </c>
      <c r="D109" s="12" t="s">
        <v>83</v>
      </c>
      <c r="E109" s="12" t="s">
        <v>29</v>
      </c>
      <c r="F109" s="12" t="s">
        <v>30</v>
      </c>
      <c r="G109" s="12" t="s">
        <v>31</v>
      </c>
      <c r="H109" s="12" t="s">
        <v>32</v>
      </c>
      <c r="I109" s="12" t="s">
        <v>33</v>
      </c>
      <c r="K109" s="13" t="s">
        <v>84</v>
      </c>
      <c r="L109" s="13" t="s">
        <v>34</v>
      </c>
      <c r="M109" s="13" t="s">
        <v>85</v>
      </c>
      <c r="N109" s="13" t="s">
        <v>86</v>
      </c>
      <c r="O109" s="13" t="s">
        <v>36</v>
      </c>
    </row>
    <row r="110" spans="1:15" ht="20.100000000000001" customHeight="1">
      <c r="A110" s="11" t="s">
        <v>38</v>
      </c>
      <c r="B110" s="11" t="s">
        <v>117</v>
      </c>
      <c r="C110" s="11" t="s">
        <v>118</v>
      </c>
      <c r="D110" s="11" t="s">
        <v>89</v>
      </c>
      <c r="E110" s="11">
        <v>2</v>
      </c>
      <c r="F110" s="11" t="s">
        <v>90</v>
      </c>
      <c r="G110" s="9">
        <v>480</v>
      </c>
      <c r="H110" s="9">
        <f t="shared" ref="H110:H120" si="15">ROUND(E110*G110,2)</f>
        <v>960</v>
      </c>
      <c r="I110" s="11" t="s">
        <v>0</v>
      </c>
      <c r="K110" s="10">
        <v>800</v>
      </c>
      <c r="L110" s="10">
        <v>480</v>
      </c>
      <c r="M110" s="10">
        <f t="shared" ref="M110:M120" si="16">ROUND(E110*L110,2)</f>
        <v>960</v>
      </c>
      <c r="N110" s="10">
        <f t="shared" ref="N110:N120" si="17">ROUND(L110/K110,2)</f>
        <v>0.6</v>
      </c>
      <c r="O110" s="10">
        <v>0</v>
      </c>
    </row>
    <row r="111" spans="1:15" ht="20.100000000000001" customHeight="1">
      <c r="A111" s="11" t="s">
        <v>43</v>
      </c>
      <c r="B111" s="11" t="s">
        <v>117</v>
      </c>
      <c r="C111" s="11" t="s">
        <v>141</v>
      </c>
      <c r="D111" s="11" t="s">
        <v>89</v>
      </c>
      <c r="E111" s="11">
        <v>3</v>
      </c>
      <c r="F111" s="11" t="s">
        <v>90</v>
      </c>
      <c r="G111" s="9">
        <v>480</v>
      </c>
      <c r="H111" s="9">
        <f t="shared" si="15"/>
        <v>1440</v>
      </c>
      <c r="I111" s="11" t="s">
        <v>0</v>
      </c>
      <c r="K111" s="10">
        <v>800</v>
      </c>
      <c r="L111" s="10">
        <v>480</v>
      </c>
      <c r="M111" s="10">
        <f t="shared" si="16"/>
        <v>1440</v>
      </c>
      <c r="N111" s="10">
        <f t="shared" si="17"/>
        <v>0.6</v>
      </c>
      <c r="O111" s="10">
        <v>0</v>
      </c>
    </row>
    <row r="112" spans="1:15" ht="20.100000000000001" customHeight="1">
      <c r="A112" s="11" t="s">
        <v>45</v>
      </c>
      <c r="B112" s="11" t="s">
        <v>91</v>
      </c>
      <c r="C112" s="11" t="s">
        <v>120</v>
      </c>
      <c r="D112" s="11" t="s">
        <v>93</v>
      </c>
      <c r="E112" s="11">
        <v>5</v>
      </c>
      <c r="F112" s="11" t="s">
        <v>90</v>
      </c>
      <c r="G112" s="9">
        <v>45</v>
      </c>
      <c r="H112" s="9">
        <f t="shared" si="15"/>
        <v>225</v>
      </c>
      <c r="I112" s="11" t="s">
        <v>0</v>
      </c>
      <c r="K112" s="10">
        <v>0</v>
      </c>
      <c r="L112" s="10">
        <v>45</v>
      </c>
      <c r="M112" s="10">
        <f t="shared" si="16"/>
        <v>225</v>
      </c>
      <c r="N112" s="10" t="e">
        <f t="shared" si="17"/>
        <v>#DIV/0!</v>
      </c>
      <c r="O112" s="10">
        <v>0</v>
      </c>
    </row>
    <row r="113" spans="1:15" ht="20.100000000000001" customHeight="1">
      <c r="A113" s="11" t="s">
        <v>47</v>
      </c>
      <c r="B113" s="11" t="s">
        <v>100</v>
      </c>
      <c r="C113" s="11" t="s">
        <v>101</v>
      </c>
      <c r="D113" s="11" t="s">
        <v>93</v>
      </c>
      <c r="E113" s="11">
        <v>5</v>
      </c>
      <c r="F113" s="11" t="s">
        <v>90</v>
      </c>
      <c r="G113" s="9">
        <v>7</v>
      </c>
      <c r="H113" s="9">
        <f t="shared" si="15"/>
        <v>35</v>
      </c>
      <c r="I113" s="11" t="s">
        <v>0</v>
      </c>
      <c r="K113" s="10">
        <v>0</v>
      </c>
      <c r="L113" s="10">
        <v>7</v>
      </c>
      <c r="M113" s="10">
        <f t="shared" si="16"/>
        <v>35</v>
      </c>
      <c r="N113" s="10" t="e">
        <f t="shared" si="17"/>
        <v>#DIV/0!</v>
      </c>
      <c r="O113" s="10">
        <v>0</v>
      </c>
    </row>
    <row r="114" spans="1:15" ht="20.100000000000001" customHeight="1">
      <c r="A114" s="11" t="s">
        <v>49</v>
      </c>
      <c r="B114" s="11" t="s">
        <v>122</v>
      </c>
      <c r="C114" s="11" t="s">
        <v>134</v>
      </c>
      <c r="D114" s="11" t="s">
        <v>107</v>
      </c>
      <c r="E114" s="11">
        <v>6</v>
      </c>
      <c r="F114" s="11" t="s">
        <v>90</v>
      </c>
      <c r="G114" s="9">
        <v>510</v>
      </c>
      <c r="H114" s="9">
        <f t="shared" si="15"/>
        <v>3060</v>
      </c>
      <c r="I114" s="11" t="s">
        <v>0</v>
      </c>
      <c r="K114" s="10">
        <v>0</v>
      </c>
      <c r="L114" s="10">
        <v>510</v>
      </c>
      <c r="M114" s="10">
        <f t="shared" si="16"/>
        <v>3060</v>
      </c>
      <c r="N114" s="10" t="e">
        <f t="shared" si="17"/>
        <v>#DIV/0!</v>
      </c>
      <c r="O114" s="10">
        <v>0</v>
      </c>
    </row>
    <row r="115" spans="1:15" ht="20.100000000000001" customHeight="1">
      <c r="A115" s="11" t="s">
        <v>51</v>
      </c>
      <c r="B115" s="11" t="s">
        <v>105</v>
      </c>
      <c r="C115" s="11" t="s">
        <v>125</v>
      </c>
      <c r="D115" s="11" t="s">
        <v>107</v>
      </c>
      <c r="E115" s="11">
        <v>1</v>
      </c>
      <c r="F115" s="11" t="s">
        <v>74</v>
      </c>
      <c r="G115" s="9">
        <v>1615</v>
      </c>
      <c r="H115" s="9">
        <f t="shared" si="15"/>
        <v>1615</v>
      </c>
      <c r="I115" s="11" t="s">
        <v>108</v>
      </c>
      <c r="K115" s="10">
        <v>0</v>
      </c>
      <c r="L115" s="10">
        <v>1615</v>
      </c>
      <c r="M115" s="10">
        <f t="shared" si="16"/>
        <v>1615</v>
      </c>
      <c r="N115" s="10" t="e">
        <f t="shared" si="17"/>
        <v>#DIV/0!</v>
      </c>
      <c r="O115" s="10">
        <v>0</v>
      </c>
    </row>
    <row r="116" spans="1:15" ht="20.100000000000001" customHeight="1">
      <c r="A116" s="11" t="s">
        <v>53</v>
      </c>
      <c r="B116" s="11" t="s">
        <v>109</v>
      </c>
      <c r="C116" s="11" t="s">
        <v>41</v>
      </c>
      <c r="D116" s="11" t="s">
        <v>107</v>
      </c>
      <c r="E116" s="11">
        <v>1</v>
      </c>
      <c r="F116" s="11" t="s">
        <v>42</v>
      </c>
      <c r="G116" s="9">
        <v>2600</v>
      </c>
      <c r="H116" s="9">
        <f t="shared" si="15"/>
        <v>2600</v>
      </c>
      <c r="I116" s="11" t="s">
        <v>0</v>
      </c>
      <c r="K116" s="10">
        <v>0</v>
      </c>
      <c r="L116" s="10">
        <v>2600</v>
      </c>
      <c r="M116" s="10">
        <f t="shared" si="16"/>
        <v>2600</v>
      </c>
      <c r="N116" s="10" t="e">
        <f t="shared" si="17"/>
        <v>#DIV/0!</v>
      </c>
      <c r="O116" s="10">
        <v>0</v>
      </c>
    </row>
    <row r="117" spans="1:15" ht="20.100000000000001" customHeight="1">
      <c r="A117" s="11" t="s">
        <v>55</v>
      </c>
      <c r="B117" s="11" t="s">
        <v>110</v>
      </c>
      <c r="C117" s="11" t="s">
        <v>0</v>
      </c>
      <c r="D117" s="11" t="s">
        <v>107</v>
      </c>
      <c r="E117" s="11">
        <v>1</v>
      </c>
      <c r="F117" s="11" t="s">
        <v>74</v>
      </c>
      <c r="G117" s="9">
        <v>1200</v>
      </c>
      <c r="H117" s="9">
        <f t="shared" si="15"/>
        <v>1200</v>
      </c>
      <c r="I117" s="11" t="s">
        <v>0</v>
      </c>
      <c r="K117" s="10">
        <v>0</v>
      </c>
      <c r="L117" s="10">
        <v>1200</v>
      </c>
      <c r="M117" s="10">
        <f t="shared" si="16"/>
        <v>1200</v>
      </c>
      <c r="N117" s="10" t="e">
        <f t="shared" si="17"/>
        <v>#DIV/0!</v>
      </c>
      <c r="O117" s="10">
        <v>0</v>
      </c>
    </row>
    <row r="118" spans="1:15" ht="20.100000000000001" customHeight="1">
      <c r="A118" s="11" t="s">
        <v>57</v>
      </c>
      <c r="B118" s="11" t="s">
        <v>111</v>
      </c>
      <c r="C118" s="11" t="s">
        <v>0</v>
      </c>
      <c r="D118" s="11" t="s">
        <v>0</v>
      </c>
      <c r="E118" s="11">
        <v>1</v>
      </c>
      <c r="F118" s="11" t="s">
        <v>74</v>
      </c>
      <c r="G118" s="9">
        <v>496.75</v>
      </c>
      <c r="H118" s="9">
        <f t="shared" si="15"/>
        <v>496.75</v>
      </c>
      <c r="I118" s="11" t="s">
        <v>0</v>
      </c>
      <c r="K118" s="10">
        <v>0</v>
      </c>
      <c r="L118" s="10">
        <v>496.75</v>
      </c>
      <c r="M118" s="10">
        <f t="shared" si="16"/>
        <v>496.75</v>
      </c>
      <c r="N118" s="10" t="e">
        <f t="shared" si="17"/>
        <v>#DIV/0!</v>
      </c>
      <c r="O118" s="10">
        <v>0</v>
      </c>
    </row>
    <row r="119" spans="1:15" ht="20.100000000000001" customHeight="1">
      <c r="A119" s="11" t="s">
        <v>61</v>
      </c>
      <c r="B119" s="11" t="s">
        <v>112</v>
      </c>
      <c r="C119" s="11" t="s">
        <v>0</v>
      </c>
      <c r="D119" s="11" t="s">
        <v>0</v>
      </c>
      <c r="E119" s="11">
        <v>1</v>
      </c>
      <c r="F119" s="11" t="s">
        <v>74</v>
      </c>
      <c r="G119" s="9">
        <v>596.1</v>
      </c>
      <c r="H119" s="9">
        <f t="shared" si="15"/>
        <v>596.1</v>
      </c>
      <c r="I119" s="11" t="s">
        <v>0</v>
      </c>
      <c r="K119" s="10">
        <v>0</v>
      </c>
      <c r="L119" s="10">
        <v>596.1</v>
      </c>
      <c r="M119" s="10">
        <f t="shared" si="16"/>
        <v>596.1</v>
      </c>
      <c r="N119" s="10" t="e">
        <f t="shared" si="17"/>
        <v>#DIV/0!</v>
      </c>
      <c r="O119" s="10">
        <v>0</v>
      </c>
    </row>
    <row r="120" spans="1:15" ht="20.100000000000001" customHeight="1">
      <c r="A120" s="11" t="s">
        <v>64</v>
      </c>
      <c r="B120" s="11" t="s">
        <v>114</v>
      </c>
      <c r="C120" s="11" t="s">
        <v>0</v>
      </c>
      <c r="D120" s="11" t="s">
        <v>0</v>
      </c>
      <c r="E120" s="11">
        <v>1</v>
      </c>
      <c r="F120" s="11" t="s">
        <v>74</v>
      </c>
      <c r="G120" s="9">
        <v>894.15</v>
      </c>
      <c r="H120" s="9">
        <f t="shared" si="15"/>
        <v>894.15</v>
      </c>
      <c r="I120" s="11" t="s">
        <v>0</v>
      </c>
      <c r="K120" s="10">
        <v>0</v>
      </c>
      <c r="L120" s="10">
        <v>894.15</v>
      </c>
      <c r="M120" s="10">
        <f t="shared" si="16"/>
        <v>894.15</v>
      </c>
      <c r="N120" s="10" t="e">
        <f t="shared" si="17"/>
        <v>#DIV/0!</v>
      </c>
      <c r="O120" s="10">
        <v>0</v>
      </c>
    </row>
    <row r="121" spans="1:15" ht="20.100000000000001" customHeight="1">
      <c r="A121" s="35" t="s">
        <v>115</v>
      </c>
      <c r="B121" s="35"/>
      <c r="C121" s="35"/>
      <c r="D121" s="35"/>
      <c r="E121" s="35"/>
      <c r="F121" s="35"/>
      <c r="G121" s="35"/>
      <c r="H121" s="36" t="str">
        <f>"￥"&amp;TEXT(SUM(H110:H120),"0.00")</f>
        <v>￥13122.00</v>
      </c>
      <c r="I121" s="35"/>
    </row>
    <row r="122" spans="1:15" ht="20.100000000000001" customHeight="1">
      <c r="I122" s="14"/>
    </row>
    <row r="123" spans="1:15" ht="20.100000000000001" customHeight="1">
      <c r="A123" s="13" t="s">
        <v>77</v>
      </c>
      <c r="G123" s="13" t="s">
        <v>142</v>
      </c>
    </row>
    <row r="124" spans="1:15" ht="20.100000000000001" customHeight="1">
      <c r="A124" s="13" t="s">
        <v>79</v>
      </c>
      <c r="G124" s="13" t="s">
        <v>80</v>
      </c>
    </row>
    <row r="125" spans="1:15" ht="7.5" customHeight="1"/>
    <row r="126" spans="1:15" ht="20.100000000000001" customHeight="1">
      <c r="A126" s="12" t="s">
        <v>25</v>
      </c>
      <c r="B126" s="12" t="s">
        <v>81</v>
      </c>
      <c r="C126" s="12" t="s">
        <v>82</v>
      </c>
      <c r="D126" s="12" t="s">
        <v>83</v>
      </c>
      <c r="E126" s="12" t="s">
        <v>29</v>
      </c>
      <c r="F126" s="12" t="s">
        <v>30</v>
      </c>
      <c r="G126" s="12" t="s">
        <v>31</v>
      </c>
      <c r="H126" s="12" t="s">
        <v>32</v>
      </c>
      <c r="I126" s="12" t="s">
        <v>33</v>
      </c>
      <c r="K126" s="13" t="s">
        <v>84</v>
      </c>
      <c r="L126" s="13" t="s">
        <v>34</v>
      </c>
      <c r="M126" s="13" t="s">
        <v>85</v>
      </c>
      <c r="N126" s="13" t="s">
        <v>86</v>
      </c>
      <c r="O126" s="13" t="s">
        <v>36</v>
      </c>
    </row>
    <row r="127" spans="1:15" ht="20.100000000000001" customHeight="1">
      <c r="A127" s="11" t="s">
        <v>38</v>
      </c>
      <c r="B127" s="11" t="s">
        <v>117</v>
      </c>
      <c r="C127" s="11" t="s">
        <v>143</v>
      </c>
      <c r="D127" s="11" t="s">
        <v>89</v>
      </c>
      <c r="E127" s="11">
        <v>2</v>
      </c>
      <c r="F127" s="11" t="s">
        <v>90</v>
      </c>
      <c r="G127" s="9">
        <v>720</v>
      </c>
      <c r="H127" s="9">
        <f t="shared" ref="H127:H139" si="18">ROUND(E127*G127,2)</f>
        <v>1440</v>
      </c>
      <c r="I127" s="11" t="s">
        <v>0</v>
      </c>
      <c r="K127" s="10">
        <v>1200</v>
      </c>
      <c r="L127" s="10">
        <v>720</v>
      </c>
      <c r="M127" s="10">
        <f t="shared" ref="M127:M139" si="19">ROUND(E127*L127,2)</f>
        <v>1440</v>
      </c>
      <c r="N127" s="10">
        <f t="shared" ref="N127:N139" si="20">ROUND(L127/K127,2)</f>
        <v>0.6</v>
      </c>
      <c r="O127" s="10">
        <v>0</v>
      </c>
    </row>
    <row r="128" spans="1:15" ht="20.100000000000001" customHeight="1">
      <c r="A128" s="11" t="s">
        <v>43</v>
      </c>
      <c r="B128" s="11" t="s">
        <v>117</v>
      </c>
      <c r="C128" s="11" t="s">
        <v>118</v>
      </c>
      <c r="D128" s="11" t="s">
        <v>89</v>
      </c>
      <c r="E128" s="11">
        <v>4</v>
      </c>
      <c r="F128" s="11" t="s">
        <v>90</v>
      </c>
      <c r="G128" s="9">
        <v>480</v>
      </c>
      <c r="H128" s="9">
        <f t="shared" si="18"/>
        <v>1920</v>
      </c>
      <c r="I128" s="11" t="s">
        <v>0</v>
      </c>
      <c r="K128" s="10">
        <v>800</v>
      </c>
      <c r="L128" s="10">
        <v>480</v>
      </c>
      <c r="M128" s="10">
        <f t="shared" si="19"/>
        <v>1920</v>
      </c>
      <c r="N128" s="10">
        <f t="shared" si="20"/>
        <v>0.6</v>
      </c>
      <c r="O128" s="10">
        <v>0</v>
      </c>
    </row>
    <row r="129" spans="1:15" ht="20.100000000000001" customHeight="1">
      <c r="A129" s="11" t="s">
        <v>45</v>
      </c>
      <c r="B129" s="11" t="s">
        <v>91</v>
      </c>
      <c r="C129" s="11" t="s">
        <v>121</v>
      </c>
      <c r="D129" s="11" t="s">
        <v>93</v>
      </c>
      <c r="E129" s="11">
        <v>2</v>
      </c>
      <c r="F129" s="11" t="s">
        <v>90</v>
      </c>
      <c r="G129" s="9">
        <v>75</v>
      </c>
      <c r="H129" s="9">
        <f t="shared" si="18"/>
        <v>150</v>
      </c>
      <c r="I129" s="11" t="s">
        <v>0</v>
      </c>
      <c r="K129" s="10">
        <v>0</v>
      </c>
      <c r="L129" s="10">
        <v>75</v>
      </c>
      <c r="M129" s="10">
        <f t="shared" si="19"/>
        <v>150</v>
      </c>
      <c r="N129" s="10" t="e">
        <f t="shared" si="20"/>
        <v>#DIV/0!</v>
      </c>
      <c r="O129" s="10">
        <v>0</v>
      </c>
    </row>
    <row r="130" spans="1:15" ht="20.100000000000001" customHeight="1">
      <c r="A130" s="11" t="s">
        <v>47</v>
      </c>
      <c r="B130" s="11" t="s">
        <v>91</v>
      </c>
      <c r="C130" s="11" t="s">
        <v>120</v>
      </c>
      <c r="D130" s="11" t="s">
        <v>93</v>
      </c>
      <c r="E130" s="11">
        <v>4</v>
      </c>
      <c r="F130" s="11" t="s">
        <v>90</v>
      </c>
      <c r="G130" s="9">
        <v>55</v>
      </c>
      <c r="H130" s="9">
        <f t="shared" si="18"/>
        <v>220</v>
      </c>
      <c r="I130" s="11" t="s">
        <v>0</v>
      </c>
      <c r="K130" s="10">
        <v>0</v>
      </c>
      <c r="L130" s="10">
        <v>55</v>
      </c>
      <c r="M130" s="10">
        <f t="shared" si="19"/>
        <v>220</v>
      </c>
      <c r="N130" s="10" t="e">
        <f t="shared" si="20"/>
        <v>#DIV/0!</v>
      </c>
      <c r="O130" s="10">
        <v>0</v>
      </c>
    </row>
    <row r="131" spans="1:15" ht="20.100000000000001" customHeight="1">
      <c r="A131" s="11" t="s">
        <v>49</v>
      </c>
      <c r="B131" s="11" t="s">
        <v>100</v>
      </c>
      <c r="C131" s="11" t="s">
        <v>101</v>
      </c>
      <c r="D131" s="11" t="s">
        <v>93</v>
      </c>
      <c r="E131" s="11">
        <v>6</v>
      </c>
      <c r="F131" s="11" t="s">
        <v>90</v>
      </c>
      <c r="G131" s="9">
        <v>7</v>
      </c>
      <c r="H131" s="9">
        <f t="shared" si="18"/>
        <v>42</v>
      </c>
      <c r="I131" s="11" t="s">
        <v>0</v>
      </c>
      <c r="K131" s="10">
        <v>0</v>
      </c>
      <c r="L131" s="10">
        <v>7</v>
      </c>
      <c r="M131" s="10">
        <f t="shared" si="19"/>
        <v>42</v>
      </c>
      <c r="N131" s="10" t="e">
        <f t="shared" si="20"/>
        <v>#DIV/0!</v>
      </c>
      <c r="O131" s="10">
        <v>0</v>
      </c>
    </row>
    <row r="132" spans="1:15" ht="20.100000000000001" customHeight="1">
      <c r="A132" s="11" t="s">
        <v>51</v>
      </c>
      <c r="B132" s="11" t="s">
        <v>122</v>
      </c>
      <c r="C132" s="11" t="s">
        <v>124</v>
      </c>
      <c r="D132" s="11" t="s">
        <v>107</v>
      </c>
      <c r="E132" s="11">
        <v>2</v>
      </c>
      <c r="F132" s="11" t="s">
        <v>90</v>
      </c>
      <c r="G132" s="9">
        <v>600</v>
      </c>
      <c r="H132" s="9">
        <f t="shared" si="18"/>
        <v>1200</v>
      </c>
      <c r="I132" s="11" t="s">
        <v>0</v>
      </c>
      <c r="K132" s="10">
        <v>0</v>
      </c>
      <c r="L132" s="10">
        <v>600</v>
      </c>
      <c r="M132" s="10">
        <f t="shared" si="19"/>
        <v>1200</v>
      </c>
      <c r="N132" s="10" t="e">
        <f t="shared" si="20"/>
        <v>#DIV/0!</v>
      </c>
      <c r="O132" s="10">
        <v>0</v>
      </c>
    </row>
    <row r="133" spans="1:15" ht="20.100000000000001" customHeight="1">
      <c r="A133" s="11" t="s">
        <v>53</v>
      </c>
      <c r="B133" s="11" t="s">
        <v>122</v>
      </c>
      <c r="C133" s="11" t="s">
        <v>134</v>
      </c>
      <c r="D133" s="11" t="s">
        <v>107</v>
      </c>
      <c r="E133" s="11">
        <v>4</v>
      </c>
      <c r="F133" s="11" t="s">
        <v>90</v>
      </c>
      <c r="G133" s="9">
        <v>510</v>
      </c>
      <c r="H133" s="9">
        <f t="shared" si="18"/>
        <v>2040</v>
      </c>
      <c r="I133" s="11" t="s">
        <v>0</v>
      </c>
      <c r="K133" s="10">
        <v>0</v>
      </c>
      <c r="L133" s="10">
        <v>510</v>
      </c>
      <c r="M133" s="10">
        <f t="shared" si="19"/>
        <v>2040</v>
      </c>
      <c r="N133" s="10" t="e">
        <f t="shared" si="20"/>
        <v>#DIV/0!</v>
      </c>
      <c r="O133" s="10">
        <v>0</v>
      </c>
    </row>
    <row r="134" spans="1:15" ht="20.100000000000001" customHeight="1">
      <c r="A134" s="11" t="s">
        <v>55</v>
      </c>
      <c r="B134" s="11" t="s">
        <v>105</v>
      </c>
      <c r="C134" s="11" t="s">
        <v>125</v>
      </c>
      <c r="D134" s="11" t="s">
        <v>107</v>
      </c>
      <c r="E134" s="11">
        <v>1</v>
      </c>
      <c r="F134" s="11" t="s">
        <v>74</v>
      </c>
      <c r="G134" s="9">
        <v>1615</v>
      </c>
      <c r="H134" s="9">
        <f t="shared" si="18"/>
        <v>1615</v>
      </c>
      <c r="I134" s="11" t="s">
        <v>108</v>
      </c>
      <c r="K134" s="10">
        <v>0</v>
      </c>
      <c r="L134" s="10">
        <v>1615</v>
      </c>
      <c r="M134" s="10">
        <f t="shared" si="19"/>
        <v>1615</v>
      </c>
      <c r="N134" s="10" t="e">
        <f t="shared" si="20"/>
        <v>#DIV/0!</v>
      </c>
      <c r="O134" s="10">
        <v>0</v>
      </c>
    </row>
    <row r="135" spans="1:15" ht="20.100000000000001" customHeight="1">
      <c r="A135" s="11" t="s">
        <v>57</v>
      </c>
      <c r="B135" s="11" t="s">
        <v>109</v>
      </c>
      <c r="C135" s="11" t="s">
        <v>41</v>
      </c>
      <c r="D135" s="11" t="s">
        <v>107</v>
      </c>
      <c r="E135" s="11">
        <v>1</v>
      </c>
      <c r="F135" s="11" t="s">
        <v>42</v>
      </c>
      <c r="G135" s="9">
        <v>2600</v>
      </c>
      <c r="H135" s="9">
        <f t="shared" si="18"/>
        <v>2600</v>
      </c>
      <c r="I135" s="11" t="s">
        <v>0</v>
      </c>
      <c r="K135" s="10">
        <v>0</v>
      </c>
      <c r="L135" s="10">
        <v>2600</v>
      </c>
      <c r="M135" s="10">
        <f t="shared" si="19"/>
        <v>2600</v>
      </c>
      <c r="N135" s="10" t="e">
        <f t="shared" si="20"/>
        <v>#DIV/0!</v>
      </c>
      <c r="O135" s="10">
        <v>0</v>
      </c>
    </row>
    <row r="136" spans="1:15" ht="20.100000000000001" customHeight="1">
      <c r="A136" s="11" t="s">
        <v>61</v>
      </c>
      <c r="B136" s="11" t="s">
        <v>110</v>
      </c>
      <c r="C136" s="11" t="s">
        <v>0</v>
      </c>
      <c r="D136" s="11" t="s">
        <v>107</v>
      </c>
      <c r="E136" s="11">
        <v>1</v>
      </c>
      <c r="F136" s="11" t="s">
        <v>74</v>
      </c>
      <c r="G136" s="9">
        <v>1200</v>
      </c>
      <c r="H136" s="9">
        <f t="shared" si="18"/>
        <v>1200</v>
      </c>
      <c r="I136" s="11" t="s">
        <v>0</v>
      </c>
      <c r="K136" s="10">
        <v>0</v>
      </c>
      <c r="L136" s="10">
        <v>1200</v>
      </c>
      <c r="M136" s="10">
        <f t="shared" si="19"/>
        <v>1200</v>
      </c>
      <c r="N136" s="10" t="e">
        <f t="shared" si="20"/>
        <v>#DIV/0!</v>
      </c>
      <c r="O136" s="10">
        <v>0</v>
      </c>
    </row>
    <row r="137" spans="1:15" ht="20.100000000000001" customHeight="1">
      <c r="A137" s="11" t="s">
        <v>64</v>
      </c>
      <c r="B137" s="11" t="s">
        <v>111</v>
      </c>
      <c r="C137" s="11" t="s">
        <v>0</v>
      </c>
      <c r="D137" s="11" t="s">
        <v>0</v>
      </c>
      <c r="E137" s="11">
        <v>1</v>
      </c>
      <c r="F137" s="11" t="s">
        <v>74</v>
      </c>
      <c r="G137" s="9">
        <v>561.35</v>
      </c>
      <c r="H137" s="9">
        <f t="shared" si="18"/>
        <v>561.35</v>
      </c>
      <c r="I137" s="11" t="s">
        <v>0</v>
      </c>
      <c r="K137" s="10">
        <v>0</v>
      </c>
      <c r="L137" s="10">
        <v>561.35</v>
      </c>
      <c r="M137" s="10">
        <f t="shared" si="19"/>
        <v>561.35</v>
      </c>
      <c r="N137" s="10" t="e">
        <f t="shared" si="20"/>
        <v>#DIV/0!</v>
      </c>
      <c r="O137" s="10">
        <v>0</v>
      </c>
    </row>
    <row r="138" spans="1:15" ht="20.100000000000001" customHeight="1">
      <c r="A138" s="11" t="s">
        <v>67</v>
      </c>
      <c r="B138" s="11" t="s">
        <v>112</v>
      </c>
      <c r="C138" s="11" t="s">
        <v>0</v>
      </c>
      <c r="D138" s="11" t="s">
        <v>0</v>
      </c>
      <c r="E138" s="11">
        <v>1</v>
      </c>
      <c r="F138" s="11" t="s">
        <v>74</v>
      </c>
      <c r="G138" s="9">
        <v>673.62</v>
      </c>
      <c r="H138" s="9">
        <f t="shared" si="18"/>
        <v>673.62</v>
      </c>
      <c r="I138" s="11" t="s">
        <v>0</v>
      </c>
      <c r="K138" s="10">
        <v>0</v>
      </c>
      <c r="L138" s="10">
        <v>673.62</v>
      </c>
      <c r="M138" s="10">
        <f t="shared" si="19"/>
        <v>673.62</v>
      </c>
      <c r="N138" s="10" t="e">
        <f t="shared" si="20"/>
        <v>#DIV/0!</v>
      </c>
      <c r="O138" s="10">
        <v>0</v>
      </c>
    </row>
    <row r="139" spans="1:15" ht="20.100000000000001" customHeight="1">
      <c r="A139" s="11" t="s">
        <v>70</v>
      </c>
      <c r="B139" s="11" t="s">
        <v>114</v>
      </c>
      <c r="C139" s="11" t="s">
        <v>0</v>
      </c>
      <c r="D139" s="11" t="s">
        <v>0</v>
      </c>
      <c r="E139" s="11">
        <v>1</v>
      </c>
      <c r="F139" s="11" t="s">
        <v>74</v>
      </c>
      <c r="G139" s="9">
        <v>1010.43</v>
      </c>
      <c r="H139" s="9">
        <f t="shared" si="18"/>
        <v>1010.43</v>
      </c>
      <c r="I139" s="11" t="s">
        <v>0</v>
      </c>
      <c r="K139" s="10">
        <v>0</v>
      </c>
      <c r="L139" s="10">
        <v>1010.43</v>
      </c>
      <c r="M139" s="10">
        <f t="shared" si="19"/>
        <v>1010.43</v>
      </c>
      <c r="N139" s="10" t="e">
        <f t="shared" si="20"/>
        <v>#DIV/0!</v>
      </c>
      <c r="O139" s="10">
        <v>0</v>
      </c>
    </row>
    <row r="140" spans="1:15" ht="20.100000000000001" customHeight="1">
      <c r="A140" s="35" t="s">
        <v>115</v>
      </c>
      <c r="B140" s="35"/>
      <c r="C140" s="35"/>
      <c r="D140" s="35"/>
      <c r="E140" s="35"/>
      <c r="F140" s="35"/>
      <c r="G140" s="35"/>
      <c r="H140" s="36" t="str">
        <f>"￥"&amp;TEXT(SUM(H127:H139),"0.00")</f>
        <v>￥14672.40</v>
      </c>
      <c r="I140" s="35"/>
    </row>
    <row r="141" spans="1:15" ht="20.100000000000001" customHeight="1">
      <c r="I141" s="14"/>
    </row>
    <row r="142" spans="1:15" ht="20.100000000000001" customHeight="1">
      <c r="A142" s="13" t="s">
        <v>144</v>
      </c>
      <c r="G142" s="13" t="s">
        <v>145</v>
      </c>
    </row>
    <row r="143" spans="1:15" ht="20.100000000000001" customHeight="1">
      <c r="A143" s="13" t="s">
        <v>146</v>
      </c>
      <c r="G143" s="13" t="s">
        <v>80</v>
      </c>
    </row>
    <row r="144" spans="1:15" ht="7.5" customHeight="1"/>
    <row r="145" spans="1:15" ht="20.100000000000001" customHeight="1">
      <c r="A145" s="12" t="s">
        <v>25</v>
      </c>
      <c r="B145" s="12" t="s">
        <v>81</v>
      </c>
      <c r="C145" s="12" t="s">
        <v>82</v>
      </c>
      <c r="D145" s="12" t="s">
        <v>83</v>
      </c>
      <c r="E145" s="12" t="s">
        <v>29</v>
      </c>
      <c r="F145" s="12" t="s">
        <v>30</v>
      </c>
      <c r="G145" s="12" t="s">
        <v>31</v>
      </c>
      <c r="H145" s="12" t="s">
        <v>32</v>
      </c>
      <c r="I145" s="12" t="s">
        <v>33</v>
      </c>
      <c r="K145" s="13" t="s">
        <v>84</v>
      </c>
      <c r="L145" s="13" t="s">
        <v>34</v>
      </c>
      <c r="M145" s="13" t="s">
        <v>85</v>
      </c>
      <c r="N145" s="13" t="s">
        <v>86</v>
      </c>
      <c r="O145" s="13" t="s">
        <v>36</v>
      </c>
    </row>
    <row r="146" spans="1:15" ht="20.100000000000001" customHeight="1">
      <c r="A146" s="11" t="s">
        <v>38</v>
      </c>
      <c r="B146" s="11" t="s">
        <v>105</v>
      </c>
      <c r="C146" s="11" t="s">
        <v>147</v>
      </c>
      <c r="D146" s="11" t="s">
        <v>107</v>
      </c>
      <c r="E146" s="11">
        <v>1</v>
      </c>
      <c r="F146" s="11" t="s">
        <v>74</v>
      </c>
      <c r="G146" s="9">
        <v>4521</v>
      </c>
      <c r="H146" s="9">
        <f>ROUND(E146*G146,2)</f>
        <v>4521</v>
      </c>
      <c r="I146" s="11" t="s">
        <v>108</v>
      </c>
      <c r="K146" s="10">
        <v>0</v>
      </c>
      <c r="L146" s="10">
        <v>4521</v>
      </c>
      <c r="M146" s="10">
        <f>ROUND(E146*L146,2)</f>
        <v>4521</v>
      </c>
      <c r="N146" s="10" t="e">
        <f>ROUND(L146/K146,2)</f>
        <v>#DIV/0!</v>
      </c>
      <c r="O146" s="10">
        <v>0</v>
      </c>
    </row>
    <row r="147" spans="1:15" ht="20.100000000000001" customHeight="1">
      <c r="A147" s="11" t="s">
        <v>43</v>
      </c>
      <c r="B147" s="11" t="s">
        <v>105</v>
      </c>
      <c r="C147" s="11" t="s">
        <v>148</v>
      </c>
      <c r="D147" s="11" t="s">
        <v>107</v>
      </c>
      <c r="E147" s="11">
        <v>1</v>
      </c>
      <c r="F147" s="11" t="s">
        <v>74</v>
      </c>
      <c r="G147" s="9">
        <v>1885</v>
      </c>
      <c r="H147" s="9">
        <f>ROUND(E147*G147,2)</f>
        <v>1885</v>
      </c>
      <c r="I147" s="11" t="s">
        <v>108</v>
      </c>
      <c r="K147" s="10">
        <v>0</v>
      </c>
      <c r="L147" s="10">
        <v>1885</v>
      </c>
      <c r="M147" s="10">
        <f>ROUND(E147*L147,2)</f>
        <v>1885</v>
      </c>
      <c r="N147" s="10" t="e">
        <f>ROUND(L147/K147,2)</f>
        <v>#DIV/0!</v>
      </c>
      <c r="O147" s="10">
        <v>0</v>
      </c>
    </row>
    <row r="148" spans="1:15" ht="20.100000000000001" customHeight="1">
      <c r="A148" s="11" t="s">
        <v>45</v>
      </c>
      <c r="B148" s="11" t="s">
        <v>111</v>
      </c>
      <c r="C148" s="11" t="s">
        <v>0</v>
      </c>
      <c r="D148" s="11" t="s">
        <v>0</v>
      </c>
      <c r="E148" s="11">
        <v>1</v>
      </c>
      <c r="F148" s="11" t="s">
        <v>74</v>
      </c>
      <c r="G148" s="9">
        <v>640.6</v>
      </c>
      <c r="H148" s="9">
        <f>ROUND(E148*G148,2)</f>
        <v>640.6</v>
      </c>
      <c r="I148" s="11" t="s">
        <v>0</v>
      </c>
      <c r="K148" s="10">
        <v>0</v>
      </c>
      <c r="L148" s="10">
        <v>640.6</v>
      </c>
      <c r="M148" s="10">
        <f>ROUND(E148*L148,2)</f>
        <v>640.6</v>
      </c>
      <c r="N148" s="10" t="e">
        <f>ROUND(L148/K148,2)</f>
        <v>#DIV/0!</v>
      </c>
      <c r="O148" s="10">
        <v>0</v>
      </c>
    </row>
    <row r="149" spans="1:15" ht="20.100000000000001" customHeight="1">
      <c r="A149" s="35" t="s">
        <v>115</v>
      </c>
      <c r="B149" s="35"/>
      <c r="C149" s="35"/>
      <c r="D149" s="35"/>
      <c r="E149" s="35"/>
      <c r="F149" s="35"/>
      <c r="G149" s="35"/>
      <c r="H149" s="36" t="str">
        <f>"￥"&amp;TEXT(SUM(H146:H148),"0.00")</f>
        <v>￥7046.60</v>
      </c>
      <c r="I149" s="35"/>
    </row>
    <row r="150" spans="1:15" ht="20.100000000000001" customHeight="1">
      <c r="I150" s="14"/>
    </row>
    <row r="151" spans="1:15" ht="20.100000000000001" customHeight="1">
      <c r="A151" s="13" t="s">
        <v>149</v>
      </c>
      <c r="G151" s="13" t="s">
        <v>150</v>
      </c>
    </row>
    <row r="152" spans="1:15" ht="20.100000000000001" customHeight="1">
      <c r="A152" s="13" t="s">
        <v>151</v>
      </c>
      <c r="G152" s="13" t="s">
        <v>152</v>
      </c>
    </row>
    <row r="153" spans="1:15" ht="7.5" customHeight="1"/>
    <row r="154" spans="1:15" ht="20.100000000000001" customHeight="1">
      <c r="A154" s="12" t="s">
        <v>25</v>
      </c>
      <c r="B154" s="12" t="s">
        <v>81</v>
      </c>
      <c r="C154" s="12" t="s">
        <v>82</v>
      </c>
      <c r="D154" s="12" t="s">
        <v>83</v>
      </c>
      <c r="E154" s="12" t="s">
        <v>29</v>
      </c>
      <c r="F154" s="12" t="s">
        <v>30</v>
      </c>
      <c r="G154" s="12" t="s">
        <v>31</v>
      </c>
      <c r="H154" s="12" t="s">
        <v>32</v>
      </c>
      <c r="I154" s="12" t="s">
        <v>33</v>
      </c>
      <c r="K154" s="13" t="s">
        <v>84</v>
      </c>
      <c r="L154" s="13" t="s">
        <v>34</v>
      </c>
      <c r="M154" s="13" t="s">
        <v>85</v>
      </c>
      <c r="N154" s="13" t="s">
        <v>86</v>
      </c>
      <c r="O154" s="13" t="s">
        <v>36</v>
      </c>
    </row>
    <row r="155" spans="1:15" ht="20.100000000000001" customHeight="1">
      <c r="A155" s="11" t="s">
        <v>38</v>
      </c>
      <c r="B155" s="11" t="s">
        <v>105</v>
      </c>
      <c r="C155" s="11" t="s">
        <v>153</v>
      </c>
      <c r="D155" s="11" t="s">
        <v>107</v>
      </c>
      <c r="E155" s="11">
        <v>1</v>
      </c>
      <c r="F155" s="11" t="s">
        <v>74</v>
      </c>
      <c r="G155" s="9">
        <v>252</v>
      </c>
      <c r="H155" s="9">
        <f t="shared" ref="H155:H160" si="21">ROUND(E155*G155,2)</f>
        <v>252</v>
      </c>
      <c r="I155" s="11" t="s">
        <v>108</v>
      </c>
      <c r="K155" s="10">
        <v>0</v>
      </c>
      <c r="L155" s="10">
        <v>252</v>
      </c>
      <c r="M155" s="10">
        <f t="shared" ref="M155:M160" si="22">ROUND(E155*L155,2)</f>
        <v>252</v>
      </c>
      <c r="N155" s="10" t="e">
        <f t="shared" ref="N155:N160" si="23">ROUND(L155/K155,2)</f>
        <v>#DIV/0!</v>
      </c>
      <c r="O155" s="10">
        <v>0</v>
      </c>
    </row>
    <row r="156" spans="1:15" ht="20.100000000000001" customHeight="1">
      <c r="A156" s="11" t="s">
        <v>43</v>
      </c>
      <c r="B156" s="11" t="s">
        <v>109</v>
      </c>
      <c r="C156" s="11" t="s">
        <v>60</v>
      </c>
      <c r="D156" s="11" t="s">
        <v>107</v>
      </c>
      <c r="E156" s="11">
        <v>1</v>
      </c>
      <c r="F156" s="11" t="s">
        <v>42</v>
      </c>
      <c r="G156" s="9">
        <v>1550</v>
      </c>
      <c r="H156" s="9">
        <f t="shared" si="21"/>
        <v>1550</v>
      </c>
      <c r="I156" s="11" t="s">
        <v>154</v>
      </c>
      <c r="K156" s="10">
        <v>0</v>
      </c>
      <c r="L156" s="10">
        <v>1550</v>
      </c>
      <c r="M156" s="10">
        <f t="shared" si="22"/>
        <v>1550</v>
      </c>
      <c r="N156" s="10" t="e">
        <f t="shared" si="23"/>
        <v>#DIV/0!</v>
      </c>
      <c r="O156" s="10">
        <v>0</v>
      </c>
    </row>
    <row r="157" spans="1:15" ht="20.100000000000001" customHeight="1">
      <c r="A157" s="11" t="s">
        <v>45</v>
      </c>
      <c r="B157" s="11" t="s">
        <v>110</v>
      </c>
      <c r="C157" s="11" t="s">
        <v>0</v>
      </c>
      <c r="D157" s="11" t="s">
        <v>107</v>
      </c>
      <c r="E157" s="11">
        <v>1</v>
      </c>
      <c r="F157" s="11" t="s">
        <v>74</v>
      </c>
      <c r="G157" s="9">
        <v>180</v>
      </c>
      <c r="H157" s="9">
        <f t="shared" si="21"/>
        <v>180</v>
      </c>
      <c r="I157" s="11" t="s">
        <v>0</v>
      </c>
      <c r="K157" s="10">
        <v>0</v>
      </c>
      <c r="L157" s="10">
        <v>180</v>
      </c>
      <c r="M157" s="10">
        <f t="shared" si="22"/>
        <v>180</v>
      </c>
      <c r="N157" s="10" t="e">
        <f t="shared" si="23"/>
        <v>#DIV/0!</v>
      </c>
      <c r="O157" s="10">
        <v>0</v>
      </c>
    </row>
    <row r="158" spans="1:15" ht="20.100000000000001" customHeight="1">
      <c r="A158" s="11" t="s">
        <v>47</v>
      </c>
      <c r="B158" s="11" t="s">
        <v>111</v>
      </c>
      <c r="C158" s="11" t="s">
        <v>0</v>
      </c>
      <c r="D158" s="11" t="s">
        <v>0</v>
      </c>
      <c r="E158" s="11">
        <v>1</v>
      </c>
      <c r="F158" s="11" t="s">
        <v>74</v>
      </c>
      <c r="G158" s="9">
        <v>99.1</v>
      </c>
      <c r="H158" s="9">
        <f t="shared" si="21"/>
        <v>99.1</v>
      </c>
      <c r="I158" s="11" t="s">
        <v>0</v>
      </c>
      <c r="K158" s="10">
        <v>0</v>
      </c>
      <c r="L158" s="10">
        <v>99.1</v>
      </c>
      <c r="M158" s="10">
        <f t="shared" si="22"/>
        <v>99.1</v>
      </c>
      <c r="N158" s="10" t="e">
        <f t="shared" si="23"/>
        <v>#DIV/0!</v>
      </c>
      <c r="O158" s="10">
        <v>0</v>
      </c>
    </row>
    <row r="159" spans="1:15" ht="20.100000000000001" customHeight="1">
      <c r="A159" s="11" t="s">
        <v>49</v>
      </c>
      <c r="B159" s="11" t="s">
        <v>112</v>
      </c>
      <c r="C159" s="11" t="s">
        <v>0</v>
      </c>
      <c r="D159" s="11" t="s">
        <v>0</v>
      </c>
      <c r="E159" s="11">
        <v>1</v>
      </c>
      <c r="F159" s="11" t="s">
        <v>74</v>
      </c>
      <c r="G159" s="9">
        <v>118.92</v>
      </c>
      <c r="H159" s="9">
        <f t="shared" si="21"/>
        <v>118.92</v>
      </c>
      <c r="I159" s="11" t="s">
        <v>0</v>
      </c>
      <c r="K159" s="10">
        <v>0</v>
      </c>
      <c r="L159" s="10">
        <v>118.92</v>
      </c>
      <c r="M159" s="10">
        <f t="shared" si="22"/>
        <v>118.92</v>
      </c>
      <c r="N159" s="10" t="e">
        <f t="shared" si="23"/>
        <v>#DIV/0!</v>
      </c>
      <c r="O159" s="10">
        <v>0</v>
      </c>
    </row>
    <row r="160" spans="1:15" ht="20.100000000000001" customHeight="1">
      <c r="A160" s="11" t="s">
        <v>51</v>
      </c>
      <c r="B160" s="11" t="s">
        <v>114</v>
      </c>
      <c r="C160" s="11" t="s">
        <v>0</v>
      </c>
      <c r="D160" s="11" t="s">
        <v>0</v>
      </c>
      <c r="E160" s="11">
        <v>1</v>
      </c>
      <c r="F160" s="11" t="s">
        <v>74</v>
      </c>
      <c r="G160" s="9">
        <v>178.38</v>
      </c>
      <c r="H160" s="9">
        <f t="shared" si="21"/>
        <v>178.38</v>
      </c>
      <c r="I160" s="11" t="s">
        <v>0</v>
      </c>
      <c r="K160" s="10">
        <v>0</v>
      </c>
      <c r="L160" s="10">
        <v>178.38</v>
      </c>
      <c r="M160" s="10">
        <f t="shared" si="22"/>
        <v>178.38</v>
      </c>
      <c r="N160" s="10" t="e">
        <f t="shared" si="23"/>
        <v>#DIV/0!</v>
      </c>
      <c r="O160" s="10">
        <v>0</v>
      </c>
    </row>
    <row r="161" spans="1:15" ht="20.100000000000001" customHeight="1">
      <c r="A161" s="35" t="s">
        <v>115</v>
      </c>
      <c r="B161" s="35"/>
      <c r="C161" s="35"/>
      <c r="D161" s="35"/>
      <c r="E161" s="35"/>
      <c r="F161" s="35"/>
      <c r="G161" s="35"/>
      <c r="H161" s="36" t="str">
        <f>"￥"&amp;TEXT(SUM(H155:H160),"0.00")</f>
        <v>￥2378.40</v>
      </c>
      <c r="I161" s="35"/>
    </row>
    <row r="162" spans="1:15" ht="20.100000000000001" customHeight="1">
      <c r="I162" s="14"/>
    </row>
    <row r="163" spans="1:15" ht="20.100000000000001" customHeight="1">
      <c r="A163" s="13" t="s">
        <v>155</v>
      </c>
      <c r="G163" s="13" t="s">
        <v>156</v>
      </c>
    </row>
    <row r="164" spans="1:15" ht="20.100000000000001" customHeight="1">
      <c r="A164" s="13" t="s">
        <v>157</v>
      </c>
      <c r="G164" s="13" t="s">
        <v>158</v>
      </c>
    </row>
    <row r="165" spans="1:15" ht="7.5" customHeight="1"/>
    <row r="166" spans="1:15" ht="20.100000000000001" customHeight="1">
      <c r="A166" s="12" t="s">
        <v>25</v>
      </c>
      <c r="B166" s="12" t="s">
        <v>81</v>
      </c>
      <c r="C166" s="12" t="s">
        <v>82</v>
      </c>
      <c r="D166" s="12" t="s">
        <v>83</v>
      </c>
      <c r="E166" s="12" t="s">
        <v>29</v>
      </c>
      <c r="F166" s="12" t="s">
        <v>30</v>
      </c>
      <c r="G166" s="12" t="s">
        <v>31</v>
      </c>
      <c r="H166" s="12" t="s">
        <v>32</v>
      </c>
      <c r="I166" s="12" t="s">
        <v>33</v>
      </c>
      <c r="K166" s="13" t="s">
        <v>84</v>
      </c>
      <c r="L166" s="13" t="s">
        <v>34</v>
      </c>
      <c r="M166" s="13" t="s">
        <v>85</v>
      </c>
      <c r="N166" s="13" t="s">
        <v>86</v>
      </c>
      <c r="O166" s="13" t="s">
        <v>36</v>
      </c>
    </row>
    <row r="167" spans="1:15" ht="20.100000000000001" customHeight="1">
      <c r="A167" s="11" t="s">
        <v>38</v>
      </c>
      <c r="B167" s="11" t="s">
        <v>105</v>
      </c>
      <c r="C167" s="11" t="s">
        <v>159</v>
      </c>
      <c r="D167" s="11" t="s">
        <v>107</v>
      </c>
      <c r="E167" s="11">
        <v>1</v>
      </c>
      <c r="F167" s="11" t="s">
        <v>74</v>
      </c>
      <c r="G167" s="9">
        <v>270</v>
      </c>
      <c r="H167" s="9">
        <f t="shared" ref="H167:H172" si="24">ROUND(E167*G167,2)</f>
        <v>270</v>
      </c>
      <c r="I167" s="11" t="s">
        <v>108</v>
      </c>
      <c r="K167" s="10">
        <v>0</v>
      </c>
      <c r="L167" s="10">
        <v>270</v>
      </c>
      <c r="M167" s="10">
        <f t="shared" ref="M167:M172" si="25">ROUND(E167*L167,2)</f>
        <v>270</v>
      </c>
      <c r="N167" s="10" t="e">
        <f t="shared" ref="N167:N172" si="26">ROUND(L167/K167,2)</f>
        <v>#DIV/0!</v>
      </c>
      <c r="O167" s="10">
        <v>0</v>
      </c>
    </row>
    <row r="168" spans="1:15" ht="20.100000000000001" customHeight="1">
      <c r="A168" s="11" t="s">
        <v>43</v>
      </c>
      <c r="B168" s="11" t="s">
        <v>109</v>
      </c>
      <c r="C168" s="11" t="s">
        <v>63</v>
      </c>
      <c r="D168" s="11" t="s">
        <v>107</v>
      </c>
      <c r="E168" s="11">
        <v>1</v>
      </c>
      <c r="F168" s="11" t="s">
        <v>42</v>
      </c>
      <c r="G168" s="9">
        <v>1320</v>
      </c>
      <c r="H168" s="9">
        <f t="shared" si="24"/>
        <v>1320</v>
      </c>
      <c r="I168" s="11" t="s">
        <v>160</v>
      </c>
      <c r="K168" s="10">
        <v>0</v>
      </c>
      <c r="L168" s="10">
        <v>1320</v>
      </c>
      <c r="M168" s="10">
        <f t="shared" si="25"/>
        <v>1320</v>
      </c>
      <c r="N168" s="10" t="e">
        <f t="shared" si="26"/>
        <v>#DIV/0!</v>
      </c>
      <c r="O168" s="10">
        <v>0</v>
      </c>
    </row>
    <row r="169" spans="1:15" ht="20.100000000000001" customHeight="1">
      <c r="A169" s="11" t="s">
        <v>45</v>
      </c>
      <c r="B169" s="11" t="s">
        <v>110</v>
      </c>
      <c r="C169" s="11" t="s">
        <v>0</v>
      </c>
      <c r="D169" s="11" t="s">
        <v>107</v>
      </c>
      <c r="E169" s="11">
        <v>1</v>
      </c>
      <c r="F169" s="11" t="s">
        <v>74</v>
      </c>
      <c r="G169" s="9">
        <v>100</v>
      </c>
      <c r="H169" s="9">
        <f t="shared" si="24"/>
        <v>100</v>
      </c>
      <c r="I169" s="11" t="s">
        <v>0</v>
      </c>
      <c r="K169" s="10">
        <v>0</v>
      </c>
      <c r="L169" s="10">
        <v>100</v>
      </c>
      <c r="M169" s="10">
        <f t="shared" si="25"/>
        <v>100</v>
      </c>
      <c r="N169" s="10" t="e">
        <f t="shared" si="26"/>
        <v>#DIV/0!</v>
      </c>
      <c r="O169" s="10">
        <v>0</v>
      </c>
    </row>
    <row r="170" spans="1:15" ht="20.100000000000001" customHeight="1">
      <c r="A170" s="11" t="s">
        <v>47</v>
      </c>
      <c r="B170" s="11" t="s">
        <v>111</v>
      </c>
      <c r="C170" s="11" t="s">
        <v>0</v>
      </c>
      <c r="D170" s="11" t="s">
        <v>0</v>
      </c>
      <c r="E170" s="11">
        <v>1</v>
      </c>
      <c r="F170" s="11" t="s">
        <v>74</v>
      </c>
      <c r="G170" s="9">
        <v>84.5</v>
      </c>
      <c r="H170" s="9">
        <f t="shared" si="24"/>
        <v>84.5</v>
      </c>
      <c r="I170" s="11" t="s">
        <v>0</v>
      </c>
      <c r="K170" s="10">
        <v>0</v>
      </c>
      <c r="L170" s="10">
        <v>84.5</v>
      </c>
      <c r="M170" s="10">
        <f t="shared" si="25"/>
        <v>84.5</v>
      </c>
      <c r="N170" s="10" t="e">
        <f t="shared" si="26"/>
        <v>#DIV/0!</v>
      </c>
      <c r="O170" s="10">
        <v>0</v>
      </c>
    </row>
    <row r="171" spans="1:15" ht="20.100000000000001" customHeight="1">
      <c r="A171" s="11" t="s">
        <v>49</v>
      </c>
      <c r="B171" s="11" t="s">
        <v>112</v>
      </c>
      <c r="C171" s="11" t="s">
        <v>0</v>
      </c>
      <c r="D171" s="11" t="s">
        <v>0</v>
      </c>
      <c r="E171" s="11">
        <v>1</v>
      </c>
      <c r="F171" s="11" t="s">
        <v>74</v>
      </c>
      <c r="G171" s="9">
        <v>101.4</v>
      </c>
      <c r="H171" s="9">
        <f t="shared" si="24"/>
        <v>101.4</v>
      </c>
      <c r="I171" s="11" t="s">
        <v>0</v>
      </c>
      <c r="K171" s="10">
        <v>0</v>
      </c>
      <c r="L171" s="10">
        <v>101.4</v>
      </c>
      <c r="M171" s="10">
        <f t="shared" si="25"/>
        <v>101.4</v>
      </c>
      <c r="N171" s="10" t="e">
        <f t="shared" si="26"/>
        <v>#DIV/0!</v>
      </c>
      <c r="O171" s="10">
        <v>0</v>
      </c>
    </row>
    <row r="172" spans="1:15" ht="20.100000000000001" customHeight="1">
      <c r="A172" s="11" t="s">
        <v>51</v>
      </c>
      <c r="B172" s="11" t="s">
        <v>114</v>
      </c>
      <c r="C172" s="11" t="s">
        <v>0</v>
      </c>
      <c r="D172" s="11" t="s">
        <v>0</v>
      </c>
      <c r="E172" s="11">
        <v>1</v>
      </c>
      <c r="F172" s="11" t="s">
        <v>74</v>
      </c>
      <c r="G172" s="9">
        <v>152.1</v>
      </c>
      <c r="H172" s="9">
        <f t="shared" si="24"/>
        <v>152.1</v>
      </c>
      <c r="I172" s="11" t="s">
        <v>0</v>
      </c>
      <c r="K172" s="10">
        <v>0</v>
      </c>
      <c r="L172" s="10">
        <v>152.1</v>
      </c>
      <c r="M172" s="10">
        <f t="shared" si="25"/>
        <v>152.1</v>
      </c>
      <c r="N172" s="10" t="e">
        <f t="shared" si="26"/>
        <v>#DIV/0!</v>
      </c>
      <c r="O172" s="10">
        <v>0</v>
      </c>
    </row>
    <row r="173" spans="1:15" ht="20.100000000000001" customHeight="1">
      <c r="A173" s="35" t="s">
        <v>115</v>
      </c>
      <c r="B173" s="35"/>
      <c r="C173" s="35"/>
      <c r="D173" s="35"/>
      <c r="E173" s="35"/>
      <c r="F173" s="35"/>
      <c r="G173" s="35"/>
      <c r="H173" s="36" t="str">
        <f>"￥"&amp;TEXT(SUM(H167:H172),"0.00")</f>
        <v>￥2028.00</v>
      </c>
      <c r="I173" s="35"/>
    </row>
    <row r="174" spans="1:15" ht="20.100000000000001" customHeight="1">
      <c r="I174" s="14"/>
    </row>
    <row r="175" spans="1:15" ht="20.100000000000001" customHeight="1">
      <c r="A175" s="13" t="s">
        <v>161</v>
      </c>
      <c r="G175" s="13" t="s">
        <v>162</v>
      </c>
    </row>
    <row r="176" spans="1:15" ht="20.100000000000001" customHeight="1">
      <c r="A176" s="13" t="s">
        <v>163</v>
      </c>
      <c r="G176" s="13" t="s">
        <v>158</v>
      </c>
    </row>
    <row r="177" spans="1:15" ht="7.5" customHeight="1"/>
    <row r="178" spans="1:15" ht="20.100000000000001" customHeight="1">
      <c r="A178" s="12" t="s">
        <v>25</v>
      </c>
      <c r="B178" s="12" t="s">
        <v>81</v>
      </c>
      <c r="C178" s="12" t="s">
        <v>82</v>
      </c>
      <c r="D178" s="12" t="s">
        <v>83</v>
      </c>
      <c r="E178" s="12" t="s">
        <v>29</v>
      </c>
      <c r="F178" s="12" t="s">
        <v>30</v>
      </c>
      <c r="G178" s="12" t="s">
        <v>31</v>
      </c>
      <c r="H178" s="12" t="s">
        <v>32</v>
      </c>
      <c r="I178" s="12" t="s">
        <v>33</v>
      </c>
      <c r="K178" s="13" t="s">
        <v>84</v>
      </c>
      <c r="L178" s="13" t="s">
        <v>34</v>
      </c>
      <c r="M178" s="13" t="s">
        <v>85</v>
      </c>
      <c r="N178" s="13" t="s">
        <v>86</v>
      </c>
      <c r="O178" s="13" t="s">
        <v>36</v>
      </c>
    </row>
    <row r="179" spans="1:15" ht="20.100000000000001" customHeight="1">
      <c r="A179" s="11" t="s">
        <v>38</v>
      </c>
      <c r="B179" s="11" t="s">
        <v>105</v>
      </c>
      <c r="C179" s="11" t="s">
        <v>153</v>
      </c>
      <c r="D179" s="11" t="s">
        <v>107</v>
      </c>
      <c r="E179" s="11">
        <v>1</v>
      </c>
      <c r="F179" s="11" t="s">
        <v>74</v>
      </c>
      <c r="G179" s="9">
        <v>313</v>
      </c>
      <c r="H179" s="9">
        <f t="shared" ref="H179:H184" si="27">ROUND(E179*G179,2)</f>
        <v>313</v>
      </c>
      <c r="I179" s="11" t="s">
        <v>108</v>
      </c>
      <c r="K179" s="10">
        <v>0</v>
      </c>
      <c r="L179" s="10">
        <v>313</v>
      </c>
      <c r="M179" s="10">
        <f t="shared" ref="M179:M184" si="28">ROUND(E179*L179,2)</f>
        <v>313</v>
      </c>
      <c r="N179" s="10" t="e">
        <f t="shared" ref="N179:N184" si="29">ROUND(L179/K179,2)</f>
        <v>#DIV/0!</v>
      </c>
      <c r="O179" s="10">
        <v>0</v>
      </c>
    </row>
    <row r="180" spans="1:15" ht="20.100000000000001" customHeight="1">
      <c r="A180" s="11" t="s">
        <v>43</v>
      </c>
      <c r="B180" s="11" t="s">
        <v>109</v>
      </c>
      <c r="C180" s="11" t="s">
        <v>66</v>
      </c>
      <c r="D180" s="11" t="s">
        <v>107</v>
      </c>
      <c r="E180" s="11">
        <v>1</v>
      </c>
      <c r="F180" s="11" t="s">
        <v>42</v>
      </c>
      <c r="G180" s="9">
        <v>1180</v>
      </c>
      <c r="H180" s="9">
        <f t="shared" si="27"/>
        <v>1180</v>
      </c>
      <c r="I180" s="11" t="s">
        <v>160</v>
      </c>
      <c r="K180" s="10">
        <v>0</v>
      </c>
      <c r="L180" s="10">
        <v>1180</v>
      </c>
      <c r="M180" s="10">
        <f t="shared" si="28"/>
        <v>1180</v>
      </c>
      <c r="N180" s="10" t="e">
        <f t="shared" si="29"/>
        <v>#DIV/0!</v>
      </c>
      <c r="O180" s="10">
        <v>0</v>
      </c>
    </row>
    <row r="181" spans="1:15" ht="20.100000000000001" customHeight="1">
      <c r="A181" s="11" t="s">
        <v>45</v>
      </c>
      <c r="B181" s="11" t="s">
        <v>110</v>
      </c>
      <c r="C181" s="11" t="s">
        <v>0</v>
      </c>
      <c r="D181" s="11" t="s">
        <v>107</v>
      </c>
      <c r="E181" s="11">
        <v>1</v>
      </c>
      <c r="F181" s="11" t="s">
        <v>74</v>
      </c>
      <c r="G181" s="9">
        <v>200</v>
      </c>
      <c r="H181" s="9">
        <f t="shared" si="27"/>
        <v>200</v>
      </c>
      <c r="I181" s="11" t="s">
        <v>0</v>
      </c>
      <c r="K181" s="10">
        <v>0</v>
      </c>
      <c r="L181" s="10">
        <v>200</v>
      </c>
      <c r="M181" s="10">
        <f t="shared" si="28"/>
        <v>200</v>
      </c>
      <c r="N181" s="10" t="e">
        <f t="shared" si="29"/>
        <v>#DIV/0!</v>
      </c>
      <c r="O181" s="10">
        <v>0</v>
      </c>
    </row>
    <row r="182" spans="1:15" ht="20.100000000000001" customHeight="1">
      <c r="A182" s="11" t="s">
        <v>47</v>
      </c>
      <c r="B182" s="11" t="s">
        <v>111</v>
      </c>
      <c r="C182" s="11" t="s">
        <v>0</v>
      </c>
      <c r="D182" s="11" t="s">
        <v>0</v>
      </c>
      <c r="E182" s="11">
        <v>1</v>
      </c>
      <c r="F182" s="11" t="s">
        <v>74</v>
      </c>
      <c r="G182" s="9">
        <v>84.65</v>
      </c>
      <c r="H182" s="9">
        <f t="shared" si="27"/>
        <v>84.65</v>
      </c>
      <c r="I182" s="11" t="s">
        <v>0</v>
      </c>
      <c r="K182" s="10">
        <v>0</v>
      </c>
      <c r="L182" s="10">
        <v>84.65</v>
      </c>
      <c r="M182" s="10">
        <f t="shared" si="28"/>
        <v>84.65</v>
      </c>
      <c r="N182" s="10" t="e">
        <f t="shared" si="29"/>
        <v>#DIV/0!</v>
      </c>
      <c r="O182" s="10">
        <v>0</v>
      </c>
    </row>
    <row r="183" spans="1:15" ht="20.100000000000001" customHeight="1">
      <c r="A183" s="11" t="s">
        <v>49</v>
      </c>
      <c r="B183" s="11" t="s">
        <v>112</v>
      </c>
      <c r="C183" s="11" t="s">
        <v>0</v>
      </c>
      <c r="D183" s="11" t="s">
        <v>0</v>
      </c>
      <c r="E183" s="11">
        <v>1</v>
      </c>
      <c r="F183" s="11" t="s">
        <v>74</v>
      </c>
      <c r="G183" s="9">
        <v>101.58</v>
      </c>
      <c r="H183" s="9">
        <f t="shared" si="27"/>
        <v>101.58</v>
      </c>
      <c r="I183" s="11" t="s">
        <v>0</v>
      </c>
      <c r="K183" s="10">
        <v>0</v>
      </c>
      <c r="L183" s="10">
        <v>101.58</v>
      </c>
      <c r="M183" s="10">
        <f t="shared" si="28"/>
        <v>101.58</v>
      </c>
      <c r="N183" s="10" t="e">
        <f t="shared" si="29"/>
        <v>#DIV/0!</v>
      </c>
      <c r="O183" s="10">
        <v>0</v>
      </c>
    </row>
    <row r="184" spans="1:15" ht="20.100000000000001" customHeight="1">
      <c r="A184" s="11" t="s">
        <v>51</v>
      </c>
      <c r="B184" s="11" t="s">
        <v>114</v>
      </c>
      <c r="C184" s="11" t="s">
        <v>0</v>
      </c>
      <c r="D184" s="11" t="s">
        <v>0</v>
      </c>
      <c r="E184" s="11">
        <v>1</v>
      </c>
      <c r="F184" s="11" t="s">
        <v>74</v>
      </c>
      <c r="G184" s="9">
        <v>152.37</v>
      </c>
      <c r="H184" s="9">
        <f t="shared" si="27"/>
        <v>152.37</v>
      </c>
      <c r="I184" s="11" t="s">
        <v>0</v>
      </c>
      <c r="K184" s="10">
        <v>0</v>
      </c>
      <c r="L184" s="10">
        <v>152.37</v>
      </c>
      <c r="M184" s="10">
        <f t="shared" si="28"/>
        <v>152.37</v>
      </c>
      <c r="N184" s="10" t="e">
        <f t="shared" si="29"/>
        <v>#DIV/0!</v>
      </c>
      <c r="O184" s="10">
        <v>0</v>
      </c>
    </row>
    <row r="185" spans="1:15" ht="20.100000000000001" customHeight="1">
      <c r="A185" s="35" t="s">
        <v>115</v>
      </c>
      <c r="B185" s="35"/>
      <c r="C185" s="35"/>
      <c r="D185" s="35"/>
      <c r="E185" s="35"/>
      <c r="F185" s="35"/>
      <c r="G185" s="35"/>
      <c r="H185" s="36" t="str">
        <f>"￥"&amp;TEXT(SUM(H179:H184),"0.00")</f>
        <v>￥2031.60</v>
      </c>
      <c r="I185" s="35"/>
    </row>
    <row r="186" spans="1:15" ht="20.100000000000001" customHeight="1">
      <c r="I186" s="14"/>
    </row>
    <row r="187" spans="1:15" ht="20.100000000000001" customHeight="1">
      <c r="A187" s="13" t="s">
        <v>164</v>
      </c>
      <c r="G187" s="13" t="s">
        <v>165</v>
      </c>
    </row>
    <row r="188" spans="1:15" ht="20.100000000000001" customHeight="1">
      <c r="A188" s="13" t="s">
        <v>166</v>
      </c>
      <c r="G188" s="13" t="s">
        <v>80</v>
      </c>
    </row>
    <row r="189" spans="1:15" ht="7.5" customHeight="1"/>
    <row r="190" spans="1:15" ht="20.100000000000001" customHeight="1">
      <c r="A190" s="12" t="s">
        <v>25</v>
      </c>
      <c r="B190" s="12" t="s">
        <v>81</v>
      </c>
      <c r="C190" s="12" t="s">
        <v>82</v>
      </c>
      <c r="D190" s="12" t="s">
        <v>83</v>
      </c>
      <c r="E190" s="12" t="s">
        <v>29</v>
      </c>
      <c r="F190" s="12" t="s">
        <v>30</v>
      </c>
      <c r="G190" s="12" t="s">
        <v>31</v>
      </c>
      <c r="H190" s="12" t="s">
        <v>32</v>
      </c>
      <c r="I190" s="12" t="s">
        <v>33</v>
      </c>
      <c r="K190" s="13" t="s">
        <v>84</v>
      </c>
      <c r="L190" s="13" t="s">
        <v>34</v>
      </c>
      <c r="M190" s="13" t="s">
        <v>85</v>
      </c>
      <c r="N190" s="13" t="s">
        <v>86</v>
      </c>
      <c r="O190" s="13" t="s">
        <v>36</v>
      </c>
    </row>
    <row r="191" spans="1:15" ht="20.100000000000001" customHeight="1">
      <c r="A191" s="11" t="s">
        <v>38</v>
      </c>
      <c r="B191" s="11" t="s">
        <v>167</v>
      </c>
      <c r="C191" s="11" t="s">
        <v>168</v>
      </c>
      <c r="D191" s="11" t="s">
        <v>107</v>
      </c>
      <c r="E191" s="11">
        <v>5</v>
      </c>
      <c r="F191" s="11" t="s">
        <v>90</v>
      </c>
      <c r="G191" s="9">
        <v>254</v>
      </c>
      <c r="H191" s="9">
        <f t="shared" ref="H191:H197" si="30">ROUND(E191*G191,2)</f>
        <v>1270</v>
      </c>
      <c r="I191" s="11" t="s">
        <v>0</v>
      </c>
      <c r="K191" s="10">
        <v>0</v>
      </c>
      <c r="L191" s="10">
        <v>254</v>
      </c>
      <c r="M191" s="10">
        <f t="shared" ref="M191:M197" si="31">ROUND(E191*L191,2)</f>
        <v>1270</v>
      </c>
      <c r="N191" s="10" t="e">
        <f t="shared" ref="N191:N197" si="32">ROUND(L191/K191,2)</f>
        <v>#DIV/0!</v>
      </c>
      <c r="O191" s="10">
        <v>0</v>
      </c>
    </row>
    <row r="192" spans="1:15" ht="20.100000000000001" customHeight="1">
      <c r="A192" s="11" t="s">
        <v>43</v>
      </c>
      <c r="B192" s="11" t="s">
        <v>105</v>
      </c>
      <c r="C192" s="11" t="s">
        <v>169</v>
      </c>
      <c r="D192" s="11" t="s">
        <v>107</v>
      </c>
      <c r="E192" s="11">
        <v>1</v>
      </c>
      <c r="F192" s="11" t="s">
        <v>74</v>
      </c>
      <c r="G192" s="9">
        <v>260</v>
      </c>
      <c r="H192" s="9">
        <f t="shared" si="30"/>
        <v>260</v>
      </c>
      <c r="I192" s="11" t="s">
        <v>108</v>
      </c>
      <c r="K192" s="10">
        <v>0</v>
      </c>
      <c r="L192" s="10">
        <v>260</v>
      </c>
      <c r="M192" s="10">
        <f t="shared" si="31"/>
        <v>260</v>
      </c>
      <c r="N192" s="10" t="e">
        <f t="shared" si="32"/>
        <v>#DIV/0!</v>
      </c>
      <c r="O192" s="10">
        <v>0</v>
      </c>
    </row>
    <row r="193" spans="1:15" ht="20.100000000000001" customHeight="1">
      <c r="A193" s="11" t="s">
        <v>45</v>
      </c>
      <c r="B193" s="11" t="s">
        <v>109</v>
      </c>
      <c r="C193" s="11" t="s">
        <v>69</v>
      </c>
      <c r="D193" s="11" t="s">
        <v>107</v>
      </c>
      <c r="E193" s="11">
        <v>1</v>
      </c>
      <c r="F193" s="11" t="s">
        <v>42</v>
      </c>
      <c r="G193" s="9">
        <v>1600</v>
      </c>
      <c r="H193" s="9">
        <f t="shared" si="30"/>
        <v>1600</v>
      </c>
      <c r="I193" s="11" t="s">
        <v>160</v>
      </c>
      <c r="K193" s="10">
        <v>0</v>
      </c>
      <c r="L193" s="10">
        <v>1600</v>
      </c>
      <c r="M193" s="10">
        <f t="shared" si="31"/>
        <v>1600</v>
      </c>
      <c r="N193" s="10" t="e">
        <f t="shared" si="32"/>
        <v>#DIV/0!</v>
      </c>
      <c r="O193" s="10">
        <v>0</v>
      </c>
    </row>
    <row r="194" spans="1:15" ht="20.100000000000001" customHeight="1">
      <c r="A194" s="11" t="s">
        <v>47</v>
      </c>
      <c r="B194" s="11" t="s">
        <v>110</v>
      </c>
      <c r="C194" s="11" t="s">
        <v>0</v>
      </c>
      <c r="D194" s="11" t="s">
        <v>107</v>
      </c>
      <c r="E194" s="11">
        <v>1</v>
      </c>
      <c r="F194" s="11" t="s">
        <v>74</v>
      </c>
      <c r="G194" s="9">
        <v>50</v>
      </c>
      <c r="H194" s="9">
        <f t="shared" si="30"/>
        <v>50</v>
      </c>
      <c r="I194" s="11" t="s">
        <v>0</v>
      </c>
      <c r="K194" s="10">
        <v>0</v>
      </c>
      <c r="L194" s="10">
        <v>50</v>
      </c>
      <c r="M194" s="10">
        <f t="shared" si="31"/>
        <v>50</v>
      </c>
      <c r="N194" s="10" t="e">
        <f t="shared" si="32"/>
        <v>#DIV/0!</v>
      </c>
      <c r="O194" s="10">
        <v>0</v>
      </c>
    </row>
    <row r="195" spans="1:15" ht="20.100000000000001" customHeight="1">
      <c r="A195" s="11" t="s">
        <v>49</v>
      </c>
      <c r="B195" s="11" t="s">
        <v>111</v>
      </c>
      <c r="C195" s="11" t="s">
        <v>0</v>
      </c>
      <c r="D195" s="11" t="s">
        <v>0</v>
      </c>
      <c r="E195" s="11">
        <v>1</v>
      </c>
      <c r="F195" s="11" t="s">
        <v>74</v>
      </c>
      <c r="G195" s="9">
        <v>159</v>
      </c>
      <c r="H195" s="9">
        <f t="shared" si="30"/>
        <v>159</v>
      </c>
      <c r="I195" s="11" t="s">
        <v>0</v>
      </c>
      <c r="K195" s="10">
        <v>0</v>
      </c>
      <c r="L195" s="10">
        <v>159</v>
      </c>
      <c r="M195" s="10">
        <f t="shared" si="31"/>
        <v>159</v>
      </c>
      <c r="N195" s="10" t="e">
        <f t="shared" si="32"/>
        <v>#DIV/0!</v>
      </c>
      <c r="O195" s="10">
        <v>0</v>
      </c>
    </row>
    <row r="196" spans="1:15" ht="20.100000000000001" customHeight="1">
      <c r="A196" s="11" t="s">
        <v>51</v>
      </c>
      <c r="B196" s="11" t="s">
        <v>112</v>
      </c>
      <c r="C196" s="11" t="s">
        <v>0</v>
      </c>
      <c r="D196" s="11" t="s">
        <v>0</v>
      </c>
      <c r="E196" s="11">
        <v>1</v>
      </c>
      <c r="F196" s="11" t="s">
        <v>74</v>
      </c>
      <c r="G196" s="9">
        <v>190.8</v>
      </c>
      <c r="H196" s="9">
        <f t="shared" si="30"/>
        <v>190.8</v>
      </c>
      <c r="I196" s="11" t="s">
        <v>0</v>
      </c>
      <c r="K196" s="10">
        <v>0</v>
      </c>
      <c r="L196" s="10">
        <v>190.8</v>
      </c>
      <c r="M196" s="10">
        <f t="shared" si="31"/>
        <v>190.8</v>
      </c>
      <c r="N196" s="10" t="e">
        <f t="shared" si="32"/>
        <v>#DIV/0!</v>
      </c>
      <c r="O196" s="10">
        <v>0</v>
      </c>
    </row>
    <row r="197" spans="1:15" ht="20.100000000000001" customHeight="1">
      <c r="A197" s="11" t="s">
        <v>53</v>
      </c>
      <c r="B197" s="11" t="s">
        <v>114</v>
      </c>
      <c r="C197" s="11" t="s">
        <v>0</v>
      </c>
      <c r="D197" s="11" t="s">
        <v>0</v>
      </c>
      <c r="E197" s="11">
        <v>1</v>
      </c>
      <c r="F197" s="11" t="s">
        <v>74</v>
      </c>
      <c r="G197" s="9">
        <v>286.2</v>
      </c>
      <c r="H197" s="9">
        <f t="shared" si="30"/>
        <v>286.2</v>
      </c>
      <c r="I197" s="11" t="s">
        <v>0</v>
      </c>
      <c r="K197" s="10">
        <v>0</v>
      </c>
      <c r="L197" s="10">
        <v>286.2</v>
      </c>
      <c r="M197" s="10">
        <f t="shared" si="31"/>
        <v>286.2</v>
      </c>
      <c r="N197" s="10" t="e">
        <f t="shared" si="32"/>
        <v>#DIV/0!</v>
      </c>
      <c r="O197" s="10">
        <v>0</v>
      </c>
    </row>
    <row r="198" spans="1:15" ht="20.100000000000001" customHeight="1">
      <c r="A198" s="35" t="s">
        <v>115</v>
      </c>
      <c r="B198" s="35"/>
      <c r="C198" s="35"/>
      <c r="D198" s="35"/>
      <c r="E198" s="35"/>
      <c r="F198" s="35"/>
      <c r="G198" s="35"/>
      <c r="H198" s="36" t="str">
        <f>"￥"&amp;TEXT(SUM(H191:H197),"0.00")</f>
        <v>￥3816.00</v>
      </c>
      <c r="I198" s="35"/>
    </row>
    <row r="199" spans="1:15" ht="20.100000000000001" customHeight="1">
      <c r="I199" s="14"/>
    </row>
    <row r="200" spans="1:15" ht="20.100000000000001" customHeight="1">
      <c r="A200" s="13" t="s">
        <v>170</v>
      </c>
      <c r="G200" s="13" t="s">
        <v>171</v>
      </c>
    </row>
    <row r="201" spans="1:15" ht="20.100000000000001" customHeight="1">
      <c r="A201" s="13" t="s">
        <v>172</v>
      </c>
      <c r="G201" s="13" t="s">
        <v>152</v>
      </c>
    </row>
    <row r="202" spans="1:15" ht="7.5" customHeight="1"/>
    <row r="203" spans="1:15" ht="20.100000000000001" customHeight="1">
      <c r="A203" s="12" t="s">
        <v>25</v>
      </c>
      <c r="B203" s="12" t="s">
        <v>81</v>
      </c>
      <c r="C203" s="12" t="s">
        <v>82</v>
      </c>
      <c r="D203" s="12" t="s">
        <v>83</v>
      </c>
      <c r="E203" s="12" t="s">
        <v>29</v>
      </c>
      <c r="F203" s="12" t="s">
        <v>30</v>
      </c>
      <c r="G203" s="12" t="s">
        <v>31</v>
      </c>
      <c r="H203" s="12" t="s">
        <v>32</v>
      </c>
      <c r="I203" s="12" t="s">
        <v>33</v>
      </c>
      <c r="K203" s="13" t="s">
        <v>84</v>
      </c>
      <c r="L203" s="13" t="s">
        <v>34</v>
      </c>
      <c r="M203" s="13" t="s">
        <v>85</v>
      </c>
      <c r="N203" s="13" t="s">
        <v>86</v>
      </c>
      <c r="O203" s="13" t="s">
        <v>36</v>
      </c>
    </row>
    <row r="204" spans="1:15" ht="20.100000000000001" customHeight="1">
      <c r="A204" s="11" t="s">
        <v>38</v>
      </c>
      <c r="B204" s="11" t="s">
        <v>105</v>
      </c>
      <c r="C204" s="11" t="s">
        <v>173</v>
      </c>
      <c r="D204" s="11" t="s">
        <v>107</v>
      </c>
      <c r="E204" s="11">
        <v>1</v>
      </c>
      <c r="F204" s="11" t="s">
        <v>74</v>
      </c>
      <c r="G204" s="9">
        <v>787</v>
      </c>
      <c r="H204" s="9">
        <f t="shared" ref="H204:H209" si="33">ROUND(E204*G204,2)</f>
        <v>787</v>
      </c>
      <c r="I204" s="11" t="s">
        <v>108</v>
      </c>
      <c r="K204" s="10">
        <v>0</v>
      </c>
      <c r="L204" s="10">
        <v>787</v>
      </c>
      <c r="M204" s="10">
        <f t="shared" ref="M204:M209" si="34">ROUND(E204*L204,2)</f>
        <v>787</v>
      </c>
      <c r="N204" s="10" t="e">
        <f t="shared" ref="N204:N209" si="35">ROUND(L204/K204,2)</f>
        <v>#DIV/0!</v>
      </c>
      <c r="O204" s="10">
        <v>0</v>
      </c>
    </row>
    <row r="205" spans="1:15" ht="20.100000000000001" customHeight="1">
      <c r="A205" s="11" t="s">
        <v>43</v>
      </c>
      <c r="B205" s="11" t="s">
        <v>109</v>
      </c>
      <c r="C205" s="11" t="s">
        <v>72</v>
      </c>
      <c r="D205" s="11" t="s">
        <v>107</v>
      </c>
      <c r="E205" s="11">
        <v>1</v>
      </c>
      <c r="F205" s="11" t="s">
        <v>42</v>
      </c>
      <c r="G205" s="9">
        <v>1900</v>
      </c>
      <c r="H205" s="9">
        <f t="shared" si="33"/>
        <v>1900</v>
      </c>
      <c r="I205" s="11" t="s">
        <v>154</v>
      </c>
      <c r="K205" s="10">
        <v>0</v>
      </c>
      <c r="L205" s="10">
        <v>1900</v>
      </c>
      <c r="M205" s="10">
        <f t="shared" si="34"/>
        <v>1900</v>
      </c>
      <c r="N205" s="10" t="e">
        <f t="shared" si="35"/>
        <v>#DIV/0!</v>
      </c>
      <c r="O205" s="10">
        <v>0</v>
      </c>
    </row>
    <row r="206" spans="1:15" ht="20.100000000000001" customHeight="1">
      <c r="A206" s="11" t="s">
        <v>45</v>
      </c>
      <c r="B206" s="11" t="s">
        <v>110</v>
      </c>
      <c r="C206" s="11" t="s">
        <v>0</v>
      </c>
      <c r="D206" s="11" t="s">
        <v>107</v>
      </c>
      <c r="E206" s="11">
        <v>1</v>
      </c>
      <c r="F206" s="11" t="s">
        <v>74</v>
      </c>
      <c r="G206" s="9">
        <v>500</v>
      </c>
      <c r="H206" s="9">
        <f t="shared" si="33"/>
        <v>500</v>
      </c>
      <c r="I206" s="11" t="s">
        <v>0</v>
      </c>
      <c r="K206" s="10">
        <v>0</v>
      </c>
      <c r="L206" s="10">
        <v>500</v>
      </c>
      <c r="M206" s="10">
        <f t="shared" si="34"/>
        <v>500</v>
      </c>
      <c r="N206" s="10" t="e">
        <f t="shared" si="35"/>
        <v>#DIV/0!</v>
      </c>
      <c r="O206" s="10">
        <v>0</v>
      </c>
    </row>
    <row r="207" spans="1:15" ht="20.100000000000001" customHeight="1">
      <c r="A207" s="11" t="s">
        <v>47</v>
      </c>
      <c r="B207" s="11" t="s">
        <v>111</v>
      </c>
      <c r="C207" s="11" t="s">
        <v>0</v>
      </c>
      <c r="D207" s="11" t="s">
        <v>0</v>
      </c>
      <c r="E207" s="11">
        <v>1</v>
      </c>
      <c r="F207" s="11" t="s">
        <v>74</v>
      </c>
      <c r="G207" s="9">
        <v>159.35</v>
      </c>
      <c r="H207" s="9">
        <f t="shared" si="33"/>
        <v>159.35</v>
      </c>
      <c r="I207" s="11" t="s">
        <v>0</v>
      </c>
      <c r="K207" s="10">
        <v>0</v>
      </c>
      <c r="L207" s="10">
        <v>159.35</v>
      </c>
      <c r="M207" s="10">
        <f t="shared" si="34"/>
        <v>159.35</v>
      </c>
      <c r="N207" s="10" t="e">
        <f t="shared" si="35"/>
        <v>#DIV/0!</v>
      </c>
      <c r="O207" s="10">
        <v>0</v>
      </c>
    </row>
    <row r="208" spans="1:15" ht="20.100000000000001" customHeight="1">
      <c r="A208" s="11" t="s">
        <v>49</v>
      </c>
      <c r="B208" s="11" t="s">
        <v>112</v>
      </c>
      <c r="C208" s="11" t="s">
        <v>0</v>
      </c>
      <c r="D208" s="11" t="s">
        <v>0</v>
      </c>
      <c r="E208" s="11">
        <v>1</v>
      </c>
      <c r="F208" s="11" t="s">
        <v>74</v>
      </c>
      <c r="G208" s="9">
        <v>191.22</v>
      </c>
      <c r="H208" s="9">
        <f t="shared" si="33"/>
        <v>191.22</v>
      </c>
      <c r="I208" s="11" t="s">
        <v>0</v>
      </c>
      <c r="K208" s="10">
        <v>0</v>
      </c>
      <c r="L208" s="10">
        <v>191.22</v>
      </c>
      <c r="M208" s="10">
        <f t="shared" si="34"/>
        <v>191.22</v>
      </c>
      <c r="N208" s="10" t="e">
        <f t="shared" si="35"/>
        <v>#DIV/0!</v>
      </c>
      <c r="O208" s="10">
        <v>0</v>
      </c>
    </row>
    <row r="209" spans="1:15" ht="20.100000000000001" customHeight="1">
      <c r="A209" s="11" t="s">
        <v>51</v>
      </c>
      <c r="B209" s="11" t="s">
        <v>114</v>
      </c>
      <c r="C209" s="11" t="s">
        <v>0</v>
      </c>
      <c r="D209" s="11" t="s">
        <v>0</v>
      </c>
      <c r="E209" s="11">
        <v>1</v>
      </c>
      <c r="F209" s="11" t="s">
        <v>74</v>
      </c>
      <c r="G209" s="9">
        <v>286.83</v>
      </c>
      <c r="H209" s="9">
        <f t="shared" si="33"/>
        <v>286.83</v>
      </c>
      <c r="I209" s="11" t="s">
        <v>0</v>
      </c>
      <c r="K209" s="10">
        <v>0</v>
      </c>
      <c r="L209" s="10">
        <v>286.83</v>
      </c>
      <c r="M209" s="10">
        <f t="shared" si="34"/>
        <v>286.83</v>
      </c>
      <c r="N209" s="10" t="e">
        <f t="shared" si="35"/>
        <v>#DIV/0!</v>
      </c>
      <c r="O209" s="10">
        <v>0</v>
      </c>
    </row>
    <row r="210" spans="1:15" ht="20.100000000000001" customHeight="1">
      <c r="A210" s="35" t="s">
        <v>115</v>
      </c>
      <c r="B210" s="35"/>
      <c r="C210" s="35"/>
      <c r="D210" s="35"/>
      <c r="E210" s="35"/>
      <c r="F210" s="35"/>
      <c r="G210" s="35"/>
      <c r="H210" s="36" t="str">
        <f>"￥"&amp;TEXT(SUM(H204:H209),"0.00")</f>
        <v>￥3824.40</v>
      </c>
      <c r="I210" s="35"/>
    </row>
    <row r="211" spans="1:15" ht="20.100000000000001" customHeight="1">
      <c r="I211" s="14"/>
    </row>
  </sheetData>
  <mergeCells count="28">
    <mergeCell ref="A198:G198"/>
    <mergeCell ref="H198:I198"/>
    <mergeCell ref="A210:G210"/>
    <mergeCell ref="H210:I210"/>
    <mergeCell ref="A161:G161"/>
    <mergeCell ref="H161:I161"/>
    <mergeCell ref="A173:G173"/>
    <mergeCell ref="H173:I173"/>
    <mergeCell ref="A185:G185"/>
    <mergeCell ref="H185:I185"/>
    <mergeCell ref="A121:G121"/>
    <mergeCell ref="H121:I121"/>
    <mergeCell ref="A140:G140"/>
    <mergeCell ref="H140:I140"/>
    <mergeCell ref="A149:G149"/>
    <mergeCell ref="H149:I149"/>
    <mergeCell ref="A64:G64"/>
    <mergeCell ref="H64:I64"/>
    <mergeCell ref="A82:G82"/>
    <mergeCell ref="H82:I82"/>
    <mergeCell ref="A104:G104"/>
    <mergeCell ref="H104:I104"/>
    <mergeCell ref="C1:I1"/>
    <mergeCell ref="D4:F5"/>
    <mergeCell ref="A24:G24"/>
    <mergeCell ref="H24:I24"/>
    <mergeCell ref="A43:G43"/>
    <mergeCell ref="H43:I43"/>
  </mergeCells>
  <phoneticPr fontId="29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topLeftCell="A43" workbookViewId="0"/>
  </sheetViews>
  <sheetFormatPr defaultRowHeight="13.5"/>
  <cols>
    <col min="1" max="1" width="4.75" customWidth="1"/>
    <col min="2" max="2" width="17.625" customWidth="1"/>
    <col min="3" max="3" width="15.625" customWidth="1"/>
    <col min="4" max="4" width="19.5" customWidth="1"/>
    <col min="5" max="5" width="5.125" customWidth="1"/>
    <col min="6" max="6" width="4.75" customWidth="1"/>
    <col min="7" max="7" width="10.5" customWidth="1"/>
    <col min="8" max="10" width="11" customWidth="1"/>
    <col min="11" max="12" width="12.5" customWidth="1"/>
    <col min="13" max="13" width="10.125" customWidth="1"/>
    <col min="14" max="14" width="9.75" customWidth="1"/>
  </cols>
  <sheetData>
    <row r="1" spans="1:14" ht="39.950000000000003" customHeight="1">
      <c r="C1" s="37" t="s">
        <v>1</v>
      </c>
      <c r="D1" s="37" t="s">
        <v>0</v>
      </c>
      <c r="E1" s="37" t="s">
        <v>0</v>
      </c>
      <c r="F1" s="37" t="s">
        <v>0</v>
      </c>
      <c r="G1" s="37" t="s">
        <v>0</v>
      </c>
      <c r="H1" s="37" t="s">
        <v>0</v>
      </c>
      <c r="I1" s="37" t="s">
        <v>0</v>
      </c>
    </row>
    <row r="2" spans="1:14" ht="20.100000000000001" customHeight="1">
      <c r="C2" s="18" t="s">
        <v>17</v>
      </c>
    </row>
    <row r="3" spans="1:14" ht="20.100000000000001" customHeight="1">
      <c r="C3" s="18" t="s">
        <v>18</v>
      </c>
    </row>
    <row r="4" spans="1:14" ht="20.100000000000001" customHeight="1">
      <c r="D4" s="38" t="s">
        <v>174</v>
      </c>
      <c r="E4" s="25"/>
      <c r="F4" s="25"/>
    </row>
    <row r="5" spans="1:14" ht="20.100000000000001" customHeight="1">
      <c r="D5" s="25"/>
      <c r="E5" s="25"/>
      <c r="F5" s="25"/>
    </row>
    <row r="6" spans="1:14" ht="20.100000000000001" customHeight="1">
      <c r="A6" s="18" t="s">
        <v>21</v>
      </c>
      <c r="G6" s="18" t="s">
        <v>20</v>
      </c>
    </row>
    <row r="7" spans="1:14" ht="20.100000000000001" customHeight="1">
      <c r="A7" s="18" t="s">
        <v>23</v>
      </c>
      <c r="G7" s="18" t="s">
        <v>22</v>
      </c>
    </row>
    <row r="8" spans="1:14" ht="7.5" customHeight="1"/>
    <row r="9" spans="1:14" ht="20.100000000000001" customHeight="1">
      <c r="A9" s="17" t="s">
        <v>25</v>
      </c>
      <c r="B9" s="17" t="s">
        <v>81</v>
      </c>
      <c r="C9" s="17" t="s">
        <v>82</v>
      </c>
      <c r="D9" s="17" t="s">
        <v>83</v>
      </c>
      <c r="E9" s="17" t="s">
        <v>29</v>
      </c>
      <c r="F9" s="17" t="s">
        <v>30</v>
      </c>
      <c r="G9" s="17" t="s">
        <v>31</v>
      </c>
      <c r="H9" s="17" t="s">
        <v>32</v>
      </c>
      <c r="I9" s="17" t="s">
        <v>33</v>
      </c>
      <c r="K9" s="18" t="s">
        <v>84</v>
      </c>
      <c r="L9" s="18" t="s">
        <v>34</v>
      </c>
      <c r="M9" s="18" t="s">
        <v>86</v>
      </c>
      <c r="N9" s="18" t="s">
        <v>36</v>
      </c>
    </row>
    <row r="10" spans="1:14" ht="20.100000000000001" customHeight="1">
      <c r="A10" s="17" t="s">
        <v>38</v>
      </c>
      <c r="B10" s="17" t="s">
        <v>111</v>
      </c>
      <c r="C10" s="17" t="s">
        <v>0</v>
      </c>
      <c r="D10" s="17" t="s">
        <v>0</v>
      </c>
      <c r="E10" s="17">
        <v>21</v>
      </c>
      <c r="F10" s="17" t="s">
        <v>74</v>
      </c>
      <c r="G10" s="15">
        <v>289.32</v>
      </c>
      <c r="H10" s="15">
        <f t="shared" ref="H10:H53" si="0">ROUND(E10*G10,2)</f>
        <v>6075.72</v>
      </c>
      <c r="I10" s="17" t="s">
        <v>0</v>
      </c>
      <c r="K10" s="16">
        <v>0</v>
      </c>
      <c r="L10" s="16">
        <v>881.94</v>
      </c>
      <c r="M10" s="16">
        <v>0</v>
      </c>
      <c r="N10" s="16">
        <v>-592.62</v>
      </c>
    </row>
    <row r="11" spans="1:14" ht="20.100000000000001" customHeight="1">
      <c r="A11" s="17" t="s">
        <v>43</v>
      </c>
      <c r="B11" s="17" t="s">
        <v>114</v>
      </c>
      <c r="C11" s="17" t="s">
        <v>0</v>
      </c>
      <c r="D11" s="17" t="s">
        <v>0</v>
      </c>
      <c r="E11" s="17">
        <v>20</v>
      </c>
      <c r="F11" s="17" t="s">
        <v>74</v>
      </c>
      <c r="G11" s="15">
        <v>489.17</v>
      </c>
      <c r="H11" s="15">
        <f t="shared" si="0"/>
        <v>9783.4</v>
      </c>
      <c r="I11" s="17" t="s">
        <v>0</v>
      </c>
      <c r="K11" s="16">
        <v>0</v>
      </c>
      <c r="L11" s="16">
        <v>1587.48</v>
      </c>
      <c r="M11" s="16">
        <v>0</v>
      </c>
      <c r="N11" s="16">
        <v>-1098.32</v>
      </c>
    </row>
    <row r="12" spans="1:14" ht="20.100000000000001" customHeight="1">
      <c r="A12" s="17" t="s">
        <v>45</v>
      </c>
      <c r="B12" s="17" t="s">
        <v>112</v>
      </c>
      <c r="C12" s="17" t="s">
        <v>0</v>
      </c>
      <c r="D12" s="17" t="s">
        <v>0</v>
      </c>
      <c r="E12" s="17">
        <v>20</v>
      </c>
      <c r="F12" s="17" t="s">
        <v>74</v>
      </c>
      <c r="G12" s="15">
        <v>326.11</v>
      </c>
      <c r="H12" s="15">
        <f t="shared" si="0"/>
        <v>6522.2</v>
      </c>
      <c r="I12" s="17" t="s">
        <v>0</v>
      </c>
      <c r="K12" s="16">
        <v>0</v>
      </c>
      <c r="L12" s="16">
        <v>1058.32</v>
      </c>
      <c r="M12" s="16">
        <v>0</v>
      </c>
      <c r="N12" s="16">
        <v>-732.21</v>
      </c>
    </row>
    <row r="13" spans="1:14" ht="20.100000000000001" customHeight="1">
      <c r="A13" s="17" t="s">
        <v>47</v>
      </c>
      <c r="B13" s="17" t="s">
        <v>110</v>
      </c>
      <c r="C13" s="17" t="s">
        <v>0</v>
      </c>
      <c r="D13" s="17" t="s">
        <v>107</v>
      </c>
      <c r="E13" s="17">
        <v>20</v>
      </c>
      <c r="F13" s="17" t="s">
        <v>74</v>
      </c>
      <c r="G13" s="15">
        <v>548.5</v>
      </c>
      <c r="H13" s="15">
        <f t="shared" si="0"/>
        <v>10970</v>
      </c>
      <c r="I13" s="17" t="s">
        <v>0</v>
      </c>
      <c r="K13" s="16">
        <v>400</v>
      </c>
      <c r="L13" s="16">
        <v>400</v>
      </c>
      <c r="M13" s="16">
        <v>1</v>
      </c>
      <c r="N13" s="16">
        <v>148.5</v>
      </c>
    </row>
    <row r="14" spans="1:14" ht="20.100000000000001" customHeight="1">
      <c r="A14" s="17" t="s">
        <v>49</v>
      </c>
      <c r="B14" s="17" t="s">
        <v>122</v>
      </c>
      <c r="C14" s="17" t="s">
        <v>134</v>
      </c>
      <c r="D14" s="17" t="s">
        <v>107</v>
      </c>
      <c r="E14" s="17">
        <v>14</v>
      </c>
      <c r="F14" s="17" t="s">
        <v>90</v>
      </c>
      <c r="G14" s="15">
        <v>510</v>
      </c>
      <c r="H14" s="15">
        <f t="shared" si="0"/>
        <v>7140</v>
      </c>
      <c r="I14" s="17" t="s">
        <v>0</v>
      </c>
      <c r="K14" s="16">
        <v>0</v>
      </c>
      <c r="L14" s="16">
        <v>510</v>
      </c>
      <c r="M14" s="16">
        <v>0</v>
      </c>
      <c r="N14" s="16">
        <v>0</v>
      </c>
    </row>
    <row r="15" spans="1:14" ht="20.100000000000001" customHeight="1">
      <c r="A15" s="17" t="s">
        <v>51</v>
      </c>
      <c r="B15" s="17" t="s">
        <v>122</v>
      </c>
      <c r="C15" s="17" t="s">
        <v>138</v>
      </c>
      <c r="D15" s="17" t="s">
        <v>107</v>
      </c>
      <c r="E15" s="17">
        <v>1</v>
      </c>
      <c r="F15" s="17" t="s">
        <v>90</v>
      </c>
      <c r="G15" s="15">
        <v>740</v>
      </c>
      <c r="H15" s="15">
        <f t="shared" si="0"/>
        <v>740</v>
      </c>
      <c r="I15" s="17" t="s">
        <v>0</v>
      </c>
      <c r="K15" s="16">
        <v>0</v>
      </c>
      <c r="L15" s="16">
        <v>740</v>
      </c>
      <c r="M15" s="16">
        <v>0</v>
      </c>
      <c r="N15" s="16">
        <v>0</v>
      </c>
    </row>
    <row r="16" spans="1:14" ht="20.100000000000001" customHeight="1">
      <c r="A16" s="17" t="s">
        <v>53</v>
      </c>
      <c r="B16" s="17" t="s">
        <v>109</v>
      </c>
      <c r="C16" s="17" t="s">
        <v>69</v>
      </c>
      <c r="D16" s="17" t="s">
        <v>107</v>
      </c>
      <c r="E16" s="17">
        <v>1</v>
      </c>
      <c r="F16" s="17" t="s">
        <v>42</v>
      </c>
      <c r="G16" s="15">
        <v>1600</v>
      </c>
      <c r="H16" s="15">
        <f t="shared" si="0"/>
        <v>1600</v>
      </c>
      <c r="I16" s="17" t="s">
        <v>160</v>
      </c>
      <c r="K16" s="16">
        <v>0</v>
      </c>
      <c r="L16" s="16">
        <v>1600</v>
      </c>
      <c r="M16" s="16">
        <v>0</v>
      </c>
      <c r="N16" s="16">
        <v>0</v>
      </c>
    </row>
    <row r="17" spans="1:14" ht="20.100000000000001" customHeight="1">
      <c r="A17" s="17" t="s">
        <v>55</v>
      </c>
      <c r="B17" s="17" t="s">
        <v>109</v>
      </c>
      <c r="C17" s="17" t="s">
        <v>60</v>
      </c>
      <c r="D17" s="17" t="s">
        <v>107</v>
      </c>
      <c r="E17" s="17">
        <v>4</v>
      </c>
      <c r="F17" s="17" t="s">
        <v>42</v>
      </c>
      <c r="G17" s="15">
        <v>1550</v>
      </c>
      <c r="H17" s="15">
        <f t="shared" si="0"/>
        <v>6200</v>
      </c>
      <c r="I17" s="17" t="s">
        <v>154</v>
      </c>
      <c r="K17" s="16">
        <v>0</v>
      </c>
      <c r="L17" s="16">
        <v>1550</v>
      </c>
      <c r="M17" s="16">
        <v>0</v>
      </c>
      <c r="N17" s="16">
        <v>0</v>
      </c>
    </row>
    <row r="18" spans="1:14" ht="20.100000000000001" customHeight="1">
      <c r="A18" s="17" t="s">
        <v>57</v>
      </c>
      <c r="B18" s="17" t="s">
        <v>109</v>
      </c>
      <c r="C18" s="17" t="s">
        <v>72</v>
      </c>
      <c r="D18" s="17" t="s">
        <v>107</v>
      </c>
      <c r="E18" s="17">
        <v>4</v>
      </c>
      <c r="F18" s="17" t="s">
        <v>42</v>
      </c>
      <c r="G18" s="15">
        <v>1900</v>
      </c>
      <c r="H18" s="15">
        <f t="shared" si="0"/>
        <v>7600</v>
      </c>
      <c r="I18" s="17" t="s">
        <v>154</v>
      </c>
      <c r="K18" s="16">
        <v>0</v>
      </c>
      <c r="L18" s="16">
        <v>1900</v>
      </c>
      <c r="M18" s="16">
        <v>0</v>
      </c>
      <c r="N18" s="16">
        <v>0</v>
      </c>
    </row>
    <row r="19" spans="1:14" ht="20.100000000000001" customHeight="1">
      <c r="A19" s="17" t="s">
        <v>61</v>
      </c>
      <c r="B19" s="17" t="s">
        <v>122</v>
      </c>
      <c r="C19" s="17" t="s">
        <v>123</v>
      </c>
      <c r="D19" s="17" t="s">
        <v>107</v>
      </c>
      <c r="E19" s="17">
        <v>2</v>
      </c>
      <c r="F19" s="17" t="s">
        <v>90</v>
      </c>
      <c r="G19" s="15">
        <v>440</v>
      </c>
      <c r="H19" s="15">
        <f t="shared" si="0"/>
        <v>880</v>
      </c>
      <c r="I19" s="17" t="s">
        <v>0</v>
      </c>
      <c r="K19" s="16">
        <v>440</v>
      </c>
      <c r="L19" s="16">
        <v>440</v>
      </c>
      <c r="M19" s="16">
        <v>1</v>
      </c>
      <c r="N19" s="16">
        <v>0</v>
      </c>
    </row>
    <row r="20" spans="1:14" ht="20.100000000000001" customHeight="1">
      <c r="A20" s="17" t="s">
        <v>64</v>
      </c>
      <c r="B20" s="17" t="s">
        <v>131</v>
      </c>
      <c r="C20" s="17" t="s">
        <v>123</v>
      </c>
      <c r="D20" s="17" t="s">
        <v>107</v>
      </c>
      <c r="E20" s="17">
        <v>4</v>
      </c>
      <c r="F20" s="17" t="s">
        <v>90</v>
      </c>
      <c r="G20" s="15">
        <v>440</v>
      </c>
      <c r="H20" s="15">
        <f t="shared" si="0"/>
        <v>1760</v>
      </c>
      <c r="I20" s="17" t="s">
        <v>0</v>
      </c>
      <c r="K20" s="16">
        <v>0</v>
      </c>
      <c r="L20" s="16">
        <v>440</v>
      </c>
      <c r="M20" s="16">
        <v>0</v>
      </c>
      <c r="N20" s="16">
        <v>0</v>
      </c>
    </row>
    <row r="21" spans="1:14" ht="20.100000000000001" customHeight="1">
      <c r="A21" s="17" t="s">
        <v>67</v>
      </c>
      <c r="B21" s="17" t="s">
        <v>109</v>
      </c>
      <c r="C21" s="17" t="s">
        <v>41</v>
      </c>
      <c r="D21" s="17" t="s">
        <v>107</v>
      </c>
      <c r="E21" s="17">
        <v>7</v>
      </c>
      <c r="F21" s="17" t="s">
        <v>42</v>
      </c>
      <c r="G21" s="15">
        <v>2600</v>
      </c>
      <c r="H21" s="15">
        <f t="shared" si="0"/>
        <v>18200</v>
      </c>
      <c r="I21" s="17" t="s">
        <v>0</v>
      </c>
      <c r="K21" s="16">
        <v>2600</v>
      </c>
      <c r="L21" s="16">
        <v>2600</v>
      </c>
      <c r="M21" s="16">
        <v>1</v>
      </c>
      <c r="N21" s="16">
        <v>0</v>
      </c>
    </row>
    <row r="22" spans="1:14" ht="20.100000000000001" customHeight="1">
      <c r="A22" s="17" t="s">
        <v>70</v>
      </c>
      <c r="B22" s="17" t="s">
        <v>122</v>
      </c>
      <c r="C22" s="17" t="s">
        <v>124</v>
      </c>
      <c r="D22" s="17" t="s">
        <v>107</v>
      </c>
      <c r="E22" s="17">
        <v>10</v>
      </c>
      <c r="F22" s="17" t="s">
        <v>90</v>
      </c>
      <c r="G22" s="15">
        <v>600</v>
      </c>
      <c r="H22" s="15">
        <f t="shared" si="0"/>
        <v>6000</v>
      </c>
      <c r="I22" s="17" t="s">
        <v>0</v>
      </c>
      <c r="K22" s="16">
        <v>600</v>
      </c>
      <c r="L22" s="16">
        <v>600</v>
      </c>
      <c r="M22" s="16">
        <v>1</v>
      </c>
      <c r="N22" s="16">
        <v>0</v>
      </c>
    </row>
    <row r="23" spans="1:14" ht="20.100000000000001" customHeight="1">
      <c r="A23" s="17" t="s">
        <v>113</v>
      </c>
      <c r="B23" s="17" t="s">
        <v>94</v>
      </c>
      <c r="C23" s="17" t="s">
        <v>95</v>
      </c>
      <c r="D23" s="17" t="s">
        <v>93</v>
      </c>
      <c r="E23" s="17">
        <v>3</v>
      </c>
      <c r="F23" s="17" t="s">
        <v>90</v>
      </c>
      <c r="G23" s="15">
        <v>28.7</v>
      </c>
      <c r="H23" s="15">
        <f t="shared" si="0"/>
        <v>86.1</v>
      </c>
      <c r="I23" s="17" t="s">
        <v>0</v>
      </c>
      <c r="K23" s="16">
        <v>41</v>
      </c>
      <c r="L23" s="16">
        <v>28.7</v>
      </c>
      <c r="M23" s="16">
        <v>0.7</v>
      </c>
      <c r="N23" s="16">
        <v>0</v>
      </c>
    </row>
    <row r="24" spans="1:14" ht="20.100000000000001" customHeight="1">
      <c r="A24" s="17" t="s">
        <v>132</v>
      </c>
      <c r="B24" s="17" t="s">
        <v>96</v>
      </c>
      <c r="C24" s="17" t="s">
        <v>97</v>
      </c>
      <c r="D24" s="17" t="s">
        <v>93</v>
      </c>
      <c r="E24" s="17">
        <v>1</v>
      </c>
      <c r="F24" s="17" t="s">
        <v>90</v>
      </c>
      <c r="G24" s="15">
        <v>28.7</v>
      </c>
      <c r="H24" s="15">
        <f t="shared" si="0"/>
        <v>28.7</v>
      </c>
      <c r="I24" s="17" t="s">
        <v>0</v>
      </c>
      <c r="K24" s="16">
        <v>41</v>
      </c>
      <c r="L24" s="16">
        <v>28.7</v>
      </c>
      <c r="M24" s="16">
        <v>0.7</v>
      </c>
      <c r="N24" s="16">
        <v>0</v>
      </c>
    </row>
    <row r="25" spans="1:14" ht="20.100000000000001" customHeight="1">
      <c r="A25" s="17" t="s">
        <v>139</v>
      </c>
      <c r="B25" s="17" t="s">
        <v>105</v>
      </c>
      <c r="C25" s="17" t="s">
        <v>173</v>
      </c>
      <c r="D25" s="17" t="s">
        <v>107</v>
      </c>
      <c r="E25" s="17">
        <v>4</v>
      </c>
      <c r="F25" s="17" t="s">
        <v>74</v>
      </c>
      <c r="G25" s="15">
        <v>787</v>
      </c>
      <c r="H25" s="15">
        <f t="shared" si="0"/>
        <v>3148</v>
      </c>
      <c r="I25" s="17" t="s">
        <v>108</v>
      </c>
      <c r="K25" s="16">
        <v>0</v>
      </c>
      <c r="L25" s="16">
        <v>787</v>
      </c>
      <c r="M25" s="16">
        <v>0</v>
      </c>
      <c r="N25" s="16">
        <v>0</v>
      </c>
    </row>
    <row r="26" spans="1:14" ht="20.100000000000001" customHeight="1">
      <c r="A26" s="17" t="s">
        <v>175</v>
      </c>
      <c r="B26" s="17" t="s">
        <v>109</v>
      </c>
      <c r="C26" s="17" t="s">
        <v>66</v>
      </c>
      <c r="D26" s="17" t="s">
        <v>107</v>
      </c>
      <c r="E26" s="17">
        <v>2</v>
      </c>
      <c r="F26" s="17" t="s">
        <v>42</v>
      </c>
      <c r="G26" s="15">
        <v>1180</v>
      </c>
      <c r="H26" s="15">
        <f t="shared" si="0"/>
        <v>2360</v>
      </c>
      <c r="I26" s="17" t="s">
        <v>160</v>
      </c>
      <c r="K26" s="16">
        <v>0</v>
      </c>
      <c r="L26" s="16">
        <v>1180</v>
      </c>
      <c r="M26" s="16">
        <v>0</v>
      </c>
      <c r="N26" s="16">
        <v>0</v>
      </c>
    </row>
    <row r="27" spans="1:14" ht="20.100000000000001" customHeight="1">
      <c r="A27" s="17" t="s">
        <v>176</v>
      </c>
      <c r="B27" s="17" t="s">
        <v>109</v>
      </c>
      <c r="C27" s="17" t="s">
        <v>63</v>
      </c>
      <c r="D27" s="17" t="s">
        <v>107</v>
      </c>
      <c r="E27" s="17">
        <v>2</v>
      </c>
      <c r="F27" s="17" t="s">
        <v>42</v>
      </c>
      <c r="G27" s="15">
        <v>1320</v>
      </c>
      <c r="H27" s="15">
        <f t="shared" si="0"/>
        <v>2640</v>
      </c>
      <c r="I27" s="17" t="s">
        <v>160</v>
      </c>
      <c r="K27" s="16">
        <v>0</v>
      </c>
      <c r="L27" s="16">
        <v>1320</v>
      </c>
      <c r="M27" s="16">
        <v>0</v>
      </c>
      <c r="N27" s="16">
        <v>0</v>
      </c>
    </row>
    <row r="28" spans="1:14" ht="20.100000000000001" customHeight="1">
      <c r="A28" s="17" t="s">
        <v>177</v>
      </c>
      <c r="B28" s="17" t="s">
        <v>91</v>
      </c>
      <c r="C28" s="17" t="s">
        <v>120</v>
      </c>
      <c r="D28" s="17" t="s">
        <v>93</v>
      </c>
      <c r="E28" s="17">
        <v>17</v>
      </c>
      <c r="F28" s="17" t="s">
        <v>90</v>
      </c>
      <c r="G28" s="15">
        <v>49.66</v>
      </c>
      <c r="H28" s="15">
        <f t="shared" si="0"/>
        <v>844.22</v>
      </c>
      <c r="I28" s="17" t="s">
        <v>0</v>
      </c>
      <c r="K28" s="16">
        <v>58</v>
      </c>
      <c r="L28" s="16">
        <v>40.6</v>
      </c>
      <c r="M28" s="16">
        <v>0.7</v>
      </c>
      <c r="N28" s="16">
        <v>9.06</v>
      </c>
    </row>
    <row r="29" spans="1:14" ht="20.100000000000001" customHeight="1">
      <c r="A29" s="17" t="s">
        <v>178</v>
      </c>
      <c r="B29" s="17" t="s">
        <v>91</v>
      </c>
      <c r="C29" s="17" t="s">
        <v>129</v>
      </c>
      <c r="D29" s="17" t="s">
        <v>93</v>
      </c>
      <c r="E29" s="17">
        <v>6</v>
      </c>
      <c r="F29" s="17" t="s">
        <v>90</v>
      </c>
      <c r="G29" s="15">
        <v>56.97</v>
      </c>
      <c r="H29" s="15">
        <f t="shared" si="0"/>
        <v>341.82</v>
      </c>
      <c r="I29" s="17" t="s">
        <v>0</v>
      </c>
      <c r="K29" s="16">
        <v>0</v>
      </c>
      <c r="L29" s="16">
        <v>57.4</v>
      </c>
      <c r="M29" s="16">
        <v>0</v>
      </c>
      <c r="N29" s="16">
        <v>-0.43</v>
      </c>
    </row>
    <row r="30" spans="1:14" ht="20.100000000000001" customHeight="1">
      <c r="A30" s="17" t="s">
        <v>179</v>
      </c>
      <c r="B30" s="17" t="s">
        <v>91</v>
      </c>
      <c r="C30" s="17" t="s">
        <v>121</v>
      </c>
      <c r="D30" s="17" t="s">
        <v>93</v>
      </c>
      <c r="E30" s="17">
        <v>5</v>
      </c>
      <c r="F30" s="17" t="s">
        <v>90</v>
      </c>
      <c r="G30" s="15">
        <v>61.5</v>
      </c>
      <c r="H30" s="15">
        <f t="shared" si="0"/>
        <v>307.5</v>
      </c>
      <c r="I30" s="17" t="s">
        <v>0</v>
      </c>
      <c r="K30" s="16">
        <v>75</v>
      </c>
      <c r="L30" s="16">
        <v>52.5</v>
      </c>
      <c r="M30" s="16">
        <v>0.7</v>
      </c>
      <c r="N30" s="16">
        <v>9</v>
      </c>
    </row>
    <row r="31" spans="1:14" ht="20.100000000000001" customHeight="1">
      <c r="A31" s="17" t="s">
        <v>180</v>
      </c>
      <c r="B31" s="17" t="s">
        <v>91</v>
      </c>
      <c r="C31" s="17" t="s">
        <v>130</v>
      </c>
      <c r="D31" s="17" t="s">
        <v>93</v>
      </c>
      <c r="E31" s="17">
        <v>2</v>
      </c>
      <c r="F31" s="17" t="s">
        <v>90</v>
      </c>
      <c r="G31" s="15">
        <v>22.4</v>
      </c>
      <c r="H31" s="15">
        <f t="shared" si="0"/>
        <v>44.8</v>
      </c>
      <c r="I31" s="17" t="s">
        <v>0</v>
      </c>
      <c r="K31" s="16">
        <v>0</v>
      </c>
      <c r="L31" s="16">
        <v>22.4</v>
      </c>
      <c r="M31" s="16">
        <v>0</v>
      </c>
      <c r="N31" s="16">
        <v>0</v>
      </c>
    </row>
    <row r="32" spans="1:14" ht="20.100000000000001" customHeight="1">
      <c r="A32" s="17" t="s">
        <v>181</v>
      </c>
      <c r="B32" s="17" t="s">
        <v>91</v>
      </c>
      <c r="C32" s="17" t="s">
        <v>137</v>
      </c>
      <c r="D32" s="17" t="s">
        <v>93</v>
      </c>
      <c r="E32" s="17">
        <v>2</v>
      </c>
      <c r="F32" s="17" t="s">
        <v>90</v>
      </c>
      <c r="G32" s="15">
        <v>38</v>
      </c>
      <c r="H32" s="15">
        <f t="shared" si="0"/>
        <v>76</v>
      </c>
      <c r="I32" s="17" t="s">
        <v>0</v>
      </c>
      <c r="K32" s="16">
        <v>0</v>
      </c>
      <c r="L32" s="16">
        <v>38</v>
      </c>
      <c r="M32" s="16">
        <v>0</v>
      </c>
      <c r="N32" s="16">
        <v>0</v>
      </c>
    </row>
    <row r="33" spans="1:14" ht="20.100000000000001" customHeight="1">
      <c r="A33" s="17" t="s">
        <v>182</v>
      </c>
      <c r="B33" s="17" t="s">
        <v>104</v>
      </c>
      <c r="C33" s="17" t="s">
        <v>103</v>
      </c>
      <c r="D33" s="17" t="s">
        <v>93</v>
      </c>
      <c r="E33" s="17">
        <v>1</v>
      </c>
      <c r="F33" s="17" t="s">
        <v>90</v>
      </c>
      <c r="G33" s="15">
        <v>292.60000000000002</v>
      </c>
      <c r="H33" s="15">
        <f t="shared" si="0"/>
        <v>292.60000000000002</v>
      </c>
      <c r="I33" s="17" t="s">
        <v>0</v>
      </c>
      <c r="K33" s="16">
        <v>418</v>
      </c>
      <c r="L33" s="16">
        <v>292.60000000000002</v>
      </c>
      <c r="M33" s="16">
        <v>0.7</v>
      </c>
      <c r="N33" s="16">
        <v>0</v>
      </c>
    </row>
    <row r="34" spans="1:14" ht="20.100000000000001" customHeight="1">
      <c r="A34" s="17" t="s">
        <v>183</v>
      </c>
      <c r="B34" s="17" t="s">
        <v>102</v>
      </c>
      <c r="C34" s="17" t="s">
        <v>103</v>
      </c>
      <c r="D34" s="17" t="s">
        <v>93</v>
      </c>
      <c r="E34" s="17">
        <v>1</v>
      </c>
      <c r="F34" s="17" t="s">
        <v>90</v>
      </c>
      <c r="G34" s="15">
        <v>222.6</v>
      </c>
      <c r="H34" s="15">
        <f t="shared" si="0"/>
        <v>222.6</v>
      </c>
      <c r="I34" s="17" t="s">
        <v>0</v>
      </c>
      <c r="K34" s="16">
        <v>318</v>
      </c>
      <c r="L34" s="16">
        <v>222.6</v>
      </c>
      <c r="M34" s="16">
        <v>0.7</v>
      </c>
      <c r="N34" s="16">
        <v>0</v>
      </c>
    </row>
    <row r="35" spans="1:14" ht="20.100000000000001" customHeight="1">
      <c r="A35" s="17" t="s">
        <v>184</v>
      </c>
      <c r="B35" s="17" t="s">
        <v>91</v>
      </c>
      <c r="C35" s="17" t="s">
        <v>92</v>
      </c>
      <c r="D35" s="17" t="s">
        <v>93</v>
      </c>
      <c r="E35" s="17">
        <v>7</v>
      </c>
      <c r="F35" s="17" t="s">
        <v>90</v>
      </c>
      <c r="G35" s="15">
        <v>54.6</v>
      </c>
      <c r="H35" s="15">
        <f t="shared" si="0"/>
        <v>382.2</v>
      </c>
      <c r="I35" s="17" t="s">
        <v>0</v>
      </c>
      <c r="K35" s="16">
        <v>78</v>
      </c>
      <c r="L35" s="16">
        <v>54.6</v>
      </c>
      <c r="M35" s="16">
        <v>0.7</v>
      </c>
      <c r="N35" s="16">
        <v>0</v>
      </c>
    </row>
    <row r="36" spans="1:14" ht="20.100000000000001" customHeight="1">
      <c r="A36" s="17" t="s">
        <v>185</v>
      </c>
      <c r="B36" s="17" t="s">
        <v>98</v>
      </c>
      <c r="C36" s="17" t="s">
        <v>99</v>
      </c>
      <c r="D36" s="17" t="s">
        <v>93</v>
      </c>
      <c r="E36" s="17">
        <v>1</v>
      </c>
      <c r="F36" s="17" t="s">
        <v>90</v>
      </c>
      <c r="G36" s="15">
        <v>38.5</v>
      </c>
      <c r="H36" s="15">
        <f t="shared" si="0"/>
        <v>38.5</v>
      </c>
      <c r="I36" s="17" t="s">
        <v>0</v>
      </c>
      <c r="K36" s="16">
        <v>55</v>
      </c>
      <c r="L36" s="16">
        <v>38.5</v>
      </c>
      <c r="M36" s="16">
        <v>0.7</v>
      </c>
      <c r="N36" s="16">
        <v>0</v>
      </c>
    </row>
    <row r="37" spans="1:14" ht="20.100000000000001" customHeight="1">
      <c r="A37" s="17" t="s">
        <v>186</v>
      </c>
      <c r="B37" s="17" t="s">
        <v>100</v>
      </c>
      <c r="C37" s="17" t="s">
        <v>101</v>
      </c>
      <c r="D37" s="17" t="s">
        <v>93</v>
      </c>
      <c r="E37" s="17">
        <v>30</v>
      </c>
      <c r="F37" s="17" t="s">
        <v>90</v>
      </c>
      <c r="G37" s="15">
        <v>7</v>
      </c>
      <c r="H37" s="15">
        <f t="shared" si="0"/>
        <v>210</v>
      </c>
      <c r="I37" s="17" t="s">
        <v>0</v>
      </c>
      <c r="K37" s="16">
        <v>10</v>
      </c>
      <c r="L37" s="16">
        <v>7</v>
      </c>
      <c r="M37" s="16">
        <v>0.7</v>
      </c>
      <c r="N37" s="16">
        <v>0</v>
      </c>
    </row>
    <row r="38" spans="1:14" ht="20.100000000000001" customHeight="1">
      <c r="A38" s="17" t="s">
        <v>187</v>
      </c>
      <c r="B38" s="17" t="s">
        <v>105</v>
      </c>
      <c r="C38" s="17" t="s">
        <v>159</v>
      </c>
      <c r="D38" s="17" t="s">
        <v>107</v>
      </c>
      <c r="E38" s="17">
        <v>2</v>
      </c>
      <c r="F38" s="17" t="s">
        <v>74</v>
      </c>
      <c r="G38" s="15">
        <v>270</v>
      </c>
      <c r="H38" s="15">
        <f t="shared" si="0"/>
        <v>540</v>
      </c>
      <c r="I38" s="17" t="s">
        <v>108</v>
      </c>
      <c r="K38" s="16">
        <v>0</v>
      </c>
      <c r="L38" s="16">
        <v>270</v>
      </c>
      <c r="M38" s="16">
        <v>0</v>
      </c>
      <c r="N38" s="16">
        <v>0</v>
      </c>
    </row>
    <row r="39" spans="1:14" ht="20.100000000000001" customHeight="1">
      <c r="A39" s="17" t="s">
        <v>188</v>
      </c>
      <c r="B39" s="17" t="s">
        <v>105</v>
      </c>
      <c r="C39" s="17" t="s">
        <v>169</v>
      </c>
      <c r="D39" s="17" t="s">
        <v>107</v>
      </c>
      <c r="E39" s="17">
        <v>1</v>
      </c>
      <c r="F39" s="17" t="s">
        <v>74</v>
      </c>
      <c r="G39" s="15">
        <v>260</v>
      </c>
      <c r="H39" s="15">
        <f t="shared" si="0"/>
        <v>260</v>
      </c>
      <c r="I39" s="17" t="s">
        <v>108</v>
      </c>
      <c r="K39" s="16">
        <v>0</v>
      </c>
      <c r="L39" s="16">
        <v>260</v>
      </c>
      <c r="M39" s="16">
        <v>0</v>
      </c>
      <c r="N39" s="16">
        <v>0</v>
      </c>
    </row>
    <row r="40" spans="1:14" ht="20.100000000000001" customHeight="1">
      <c r="A40" s="17" t="s">
        <v>189</v>
      </c>
      <c r="B40" s="17" t="s">
        <v>105</v>
      </c>
      <c r="C40" s="17" t="s">
        <v>153</v>
      </c>
      <c r="D40" s="17" t="s">
        <v>107</v>
      </c>
      <c r="E40" s="17">
        <v>6</v>
      </c>
      <c r="F40" s="17" t="s">
        <v>74</v>
      </c>
      <c r="G40" s="15">
        <v>272.33</v>
      </c>
      <c r="H40" s="15">
        <f t="shared" si="0"/>
        <v>1633.98</v>
      </c>
      <c r="I40" s="17" t="s">
        <v>108</v>
      </c>
      <c r="K40" s="16">
        <v>0</v>
      </c>
      <c r="L40" s="16">
        <v>252</v>
      </c>
      <c r="M40" s="16">
        <v>0</v>
      </c>
      <c r="N40" s="16">
        <v>20.329999999999998</v>
      </c>
    </row>
    <row r="41" spans="1:14" ht="20.100000000000001" customHeight="1">
      <c r="A41" s="17" t="s">
        <v>190</v>
      </c>
      <c r="B41" s="17" t="s">
        <v>105</v>
      </c>
      <c r="C41" s="17" t="s">
        <v>148</v>
      </c>
      <c r="D41" s="17" t="s">
        <v>107</v>
      </c>
      <c r="E41" s="17">
        <v>1</v>
      </c>
      <c r="F41" s="17" t="s">
        <v>74</v>
      </c>
      <c r="G41" s="15">
        <v>1885</v>
      </c>
      <c r="H41" s="15">
        <f t="shared" si="0"/>
        <v>1885</v>
      </c>
      <c r="I41" s="17" t="s">
        <v>108</v>
      </c>
      <c r="K41" s="16">
        <v>0</v>
      </c>
      <c r="L41" s="16">
        <v>1885</v>
      </c>
      <c r="M41" s="16">
        <v>0</v>
      </c>
      <c r="N41" s="16">
        <v>0</v>
      </c>
    </row>
    <row r="42" spans="1:14" ht="20.100000000000001" customHeight="1">
      <c r="A42" s="17" t="s">
        <v>191</v>
      </c>
      <c r="B42" s="17" t="s">
        <v>105</v>
      </c>
      <c r="C42" s="17" t="s">
        <v>125</v>
      </c>
      <c r="D42" s="17" t="s">
        <v>107</v>
      </c>
      <c r="E42" s="17">
        <v>6</v>
      </c>
      <c r="F42" s="17" t="s">
        <v>74</v>
      </c>
      <c r="G42" s="15">
        <v>1615</v>
      </c>
      <c r="H42" s="15">
        <f t="shared" si="0"/>
        <v>9690</v>
      </c>
      <c r="I42" s="17" t="s">
        <v>108</v>
      </c>
      <c r="K42" s="16">
        <v>1615</v>
      </c>
      <c r="L42" s="16">
        <v>1615</v>
      </c>
      <c r="M42" s="16">
        <v>1</v>
      </c>
      <c r="N42" s="16">
        <v>0</v>
      </c>
    </row>
    <row r="43" spans="1:14" ht="20.100000000000001" customHeight="1">
      <c r="A43" s="17" t="s">
        <v>192</v>
      </c>
      <c r="B43" s="17" t="s">
        <v>105</v>
      </c>
      <c r="C43" s="17" t="s">
        <v>147</v>
      </c>
      <c r="D43" s="17" t="s">
        <v>107</v>
      </c>
      <c r="E43" s="17">
        <v>1</v>
      </c>
      <c r="F43" s="17" t="s">
        <v>74</v>
      </c>
      <c r="G43" s="15">
        <v>4521</v>
      </c>
      <c r="H43" s="15">
        <f t="shared" si="0"/>
        <v>4521</v>
      </c>
      <c r="I43" s="17" t="s">
        <v>108</v>
      </c>
      <c r="K43" s="16">
        <v>0</v>
      </c>
      <c r="L43" s="16">
        <v>4521</v>
      </c>
      <c r="M43" s="16">
        <v>0</v>
      </c>
      <c r="N43" s="16">
        <v>0</v>
      </c>
    </row>
    <row r="44" spans="1:14" ht="20.100000000000001" customHeight="1">
      <c r="A44" s="17" t="s">
        <v>193</v>
      </c>
      <c r="B44" s="17" t="s">
        <v>105</v>
      </c>
      <c r="C44" s="17" t="s">
        <v>106</v>
      </c>
      <c r="D44" s="17" t="s">
        <v>107</v>
      </c>
      <c r="E44" s="17">
        <v>1</v>
      </c>
      <c r="F44" s="17" t="s">
        <v>74</v>
      </c>
      <c r="G44" s="15">
        <v>3767</v>
      </c>
      <c r="H44" s="15">
        <f t="shared" si="0"/>
        <v>3767</v>
      </c>
      <c r="I44" s="17" t="s">
        <v>108</v>
      </c>
      <c r="K44" s="16">
        <v>3767</v>
      </c>
      <c r="L44" s="16">
        <v>3767</v>
      </c>
      <c r="M44" s="16">
        <v>1</v>
      </c>
      <c r="N44" s="16">
        <v>0</v>
      </c>
    </row>
    <row r="45" spans="1:14" ht="20.100000000000001" customHeight="1">
      <c r="A45" s="17" t="s">
        <v>194</v>
      </c>
      <c r="B45" s="17" t="s">
        <v>117</v>
      </c>
      <c r="C45" s="17" t="s">
        <v>128</v>
      </c>
      <c r="D45" s="17" t="s">
        <v>89</v>
      </c>
      <c r="E45" s="17">
        <v>2</v>
      </c>
      <c r="F45" s="17" t="s">
        <v>90</v>
      </c>
      <c r="G45" s="15">
        <v>270</v>
      </c>
      <c r="H45" s="15">
        <f t="shared" si="0"/>
        <v>540</v>
      </c>
      <c r="I45" s="17" t="s">
        <v>0</v>
      </c>
      <c r="K45" s="16">
        <v>450</v>
      </c>
      <c r="L45" s="16">
        <v>270</v>
      </c>
      <c r="M45" s="16">
        <v>0.6</v>
      </c>
      <c r="N45" s="16">
        <v>0</v>
      </c>
    </row>
    <row r="46" spans="1:14" ht="20.100000000000001" customHeight="1">
      <c r="A46" s="17" t="s">
        <v>195</v>
      </c>
      <c r="B46" s="17" t="s">
        <v>117</v>
      </c>
      <c r="C46" s="17" t="s">
        <v>118</v>
      </c>
      <c r="D46" s="17" t="s">
        <v>89</v>
      </c>
      <c r="E46" s="17">
        <v>14</v>
      </c>
      <c r="F46" s="17" t="s">
        <v>90</v>
      </c>
      <c r="G46" s="15">
        <v>480</v>
      </c>
      <c r="H46" s="15">
        <f t="shared" si="0"/>
        <v>6720</v>
      </c>
      <c r="I46" s="17" t="s">
        <v>0</v>
      </c>
      <c r="K46" s="16">
        <v>800</v>
      </c>
      <c r="L46" s="16">
        <v>480</v>
      </c>
      <c r="M46" s="16">
        <v>0.6</v>
      </c>
      <c r="N46" s="16">
        <v>0</v>
      </c>
    </row>
    <row r="47" spans="1:14" ht="20.100000000000001" customHeight="1">
      <c r="A47" s="17" t="s">
        <v>196</v>
      </c>
      <c r="B47" s="17" t="s">
        <v>117</v>
      </c>
      <c r="C47" s="17" t="s">
        <v>141</v>
      </c>
      <c r="D47" s="17" t="s">
        <v>89</v>
      </c>
      <c r="E47" s="17">
        <v>3</v>
      </c>
      <c r="F47" s="17" t="s">
        <v>90</v>
      </c>
      <c r="G47" s="15">
        <v>480</v>
      </c>
      <c r="H47" s="15">
        <f t="shared" si="0"/>
        <v>1440</v>
      </c>
      <c r="I47" s="17" t="s">
        <v>0</v>
      </c>
      <c r="K47" s="16">
        <v>800</v>
      </c>
      <c r="L47" s="16">
        <v>480</v>
      </c>
      <c r="M47" s="16">
        <v>0.6</v>
      </c>
      <c r="N47" s="16">
        <v>0</v>
      </c>
    </row>
    <row r="48" spans="1:14" ht="20.100000000000001" customHeight="1">
      <c r="A48" s="17" t="s">
        <v>197</v>
      </c>
      <c r="B48" s="17" t="s">
        <v>117</v>
      </c>
      <c r="C48" s="17" t="s">
        <v>127</v>
      </c>
      <c r="D48" s="17" t="s">
        <v>89</v>
      </c>
      <c r="E48" s="17">
        <v>6</v>
      </c>
      <c r="F48" s="17" t="s">
        <v>90</v>
      </c>
      <c r="G48" s="15">
        <v>720</v>
      </c>
      <c r="H48" s="15">
        <f t="shared" si="0"/>
        <v>4320</v>
      </c>
      <c r="I48" s="17" t="s">
        <v>0</v>
      </c>
      <c r="K48" s="16">
        <v>1200</v>
      </c>
      <c r="L48" s="16">
        <v>720</v>
      </c>
      <c r="M48" s="16">
        <v>0.6</v>
      </c>
      <c r="N48" s="16">
        <v>0</v>
      </c>
    </row>
    <row r="49" spans="1:14" ht="20.100000000000001" customHeight="1">
      <c r="A49" s="17" t="s">
        <v>198</v>
      </c>
      <c r="B49" s="17" t="s">
        <v>117</v>
      </c>
      <c r="C49" s="17" t="s">
        <v>119</v>
      </c>
      <c r="D49" s="17" t="s">
        <v>89</v>
      </c>
      <c r="E49" s="17">
        <v>3</v>
      </c>
      <c r="F49" s="17" t="s">
        <v>90</v>
      </c>
      <c r="G49" s="15">
        <v>720</v>
      </c>
      <c r="H49" s="15">
        <f t="shared" si="0"/>
        <v>2160</v>
      </c>
      <c r="I49" s="17" t="s">
        <v>0</v>
      </c>
      <c r="K49" s="16">
        <v>1200</v>
      </c>
      <c r="L49" s="16">
        <v>720</v>
      </c>
      <c r="M49" s="16">
        <v>0.6</v>
      </c>
      <c r="N49" s="16">
        <v>0</v>
      </c>
    </row>
    <row r="50" spans="1:14" ht="20.100000000000001" customHeight="1">
      <c r="A50" s="17" t="s">
        <v>199</v>
      </c>
      <c r="B50" s="17" t="s">
        <v>117</v>
      </c>
      <c r="C50" s="17" t="s">
        <v>143</v>
      </c>
      <c r="D50" s="17" t="s">
        <v>89</v>
      </c>
      <c r="E50" s="17">
        <v>2</v>
      </c>
      <c r="F50" s="17" t="s">
        <v>90</v>
      </c>
      <c r="G50" s="15">
        <v>720</v>
      </c>
      <c r="H50" s="15">
        <f t="shared" si="0"/>
        <v>1440</v>
      </c>
      <c r="I50" s="17" t="s">
        <v>0</v>
      </c>
      <c r="K50" s="16">
        <v>1200</v>
      </c>
      <c r="L50" s="16">
        <v>720</v>
      </c>
      <c r="M50" s="16">
        <v>0.6</v>
      </c>
      <c r="N50" s="16">
        <v>0</v>
      </c>
    </row>
    <row r="51" spans="1:14" ht="20.100000000000001" customHeight="1">
      <c r="A51" s="17" t="s">
        <v>200</v>
      </c>
      <c r="B51" s="17" t="s">
        <v>117</v>
      </c>
      <c r="C51" s="17" t="s">
        <v>136</v>
      </c>
      <c r="D51" s="17" t="s">
        <v>89</v>
      </c>
      <c r="E51" s="17">
        <v>1</v>
      </c>
      <c r="F51" s="17" t="s">
        <v>90</v>
      </c>
      <c r="G51" s="15">
        <v>210</v>
      </c>
      <c r="H51" s="15">
        <f t="shared" si="0"/>
        <v>210</v>
      </c>
      <c r="I51" s="17" t="s">
        <v>0</v>
      </c>
      <c r="K51" s="16">
        <v>350</v>
      </c>
      <c r="L51" s="16">
        <v>210</v>
      </c>
      <c r="M51" s="16">
        <v>0.6</v>
      </c>
      <c r="N51" s="16">
        <v>0</v>
      </c>
    </row>
    <row r="52" spans="1:14" ht="20.100000000000001" customHeight="1">
      <c r="A52" s="17" t="s">
        <v>201</v>
      </c>
      <c r="B52" s="17" t="s">
        <v>167</v>
      </c>
      <c r="C52" s="17" t="s">
        <v>168</v>
      </c>
      <c r="D52" s="17" t="s">
        <v>107</v>
      </c>
      <c r="E52" s="17">
        <v>5</v>
      </c>
      <c r="F52" s="17" t="s">
        <v>90</v>
      </c>
      <c r="G52" s="15">
        <v>254</v>
      </c>
      <c r="H52" s="15">
        <f t="shared" si="0"/>
        <v>1270</v>
      </c>
      <c r="I52" s="17" t="s">
        <v>0</v>
      </c>
      <c r="K52" s="16">
        <v>0</v>
      </c>
      <c r="L52" s="16">
        <v>254</v>
      </c>
      <c r="M52" s="16">
        <v>0</v>
      </c>
      <c r="N52" s="16">
        <v>0</v>
      </c>
    </row>
    <row r="53" spans="1:14" ht="20.100000000000001" customHeight="1">
      <c r="A53" s="17" t="s">
        <v>202</v>
      </c>
      <c r="B53" s="17" t="s">
        <v>87</v>
      </c>
      <c r="C53" s="17" t="s">
        <v>88</v>
      </c>
      <c r="D53" s="17" t="s">
        <v>89</v>
      </c>
      <c r="E53" s="17">
        <v>1</v>
      </c>
      <c r="F53" s="17" t="s">
        <v>90</v>
      </c>
      <c r="G53" s="15">
        <v>10200</v>
      </c>
      <c r="H53" s="15">
        <f t="shared" si="0"/>
        <v>10200</v>
      </c>
      <c r="I53" s="17" t="s">
        <v>0</v>
      </c>
      <c r="K53" s="16">
        <v>17000</v>
      </c>
      <c r="L53" s="16">
        <v>10200</v>
      </c>
      <c r="M53" s="16">
        <v>0.6</v>
      </c>
      <c r="N53" s="16">
        <v>0</v>
      </c>
    </row>
    <row r="54" spans="1:14" ht="20.100000000000001" customHeight="1">
      <c r="A54" s="39" t="s">
        <v>203</v>
      </c>
      <c r="B54" s="39"/>
      <c r="C54" s="39"/>
      <c r="D54" s="39"/>
      <c r="E54" s="39"/>
      <c r="F54" s="39"/>
      <c r="G54" s="39"/>
      <c r="H54" s="39" t="str">
        <f>"￥"&amp;TEXT(SUM(H10:H53),"0.00")</f>
        <v>￥145091.34</v>
      </c>
      <c r="I54" s="39"/>
    </row>
  </sheetData>
  <mergeCells count="4">
    <mergeCell ref="C1:I1"/>
    <mergeCell ref="D4:F5"/>
    <mergeCell ref="A54:G54"/>
    <mergeCell ref="H54:I54"/>
  </mergeCells>
  <phoneticPr fontId="29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topLeftCell="A4" workbookViewId="0"/>
  </sheetViews>
  <sheetFormatPr defaultRowHeight="13.5"/>
  <cols>
    <col min="1" max="1" width="4.75" customWidth="1"/>
    <col min="2" max="2" width="17.625" customWidth="1"/>
    <col min="3" max="3" width="15.625" customWidth="1"/>
    <col min="4" max="4" width="19.5" customWidth="1"/>
    <col min="5" max="5" width="5.125" customWidth="1"/>
    <col min="6" max="6" width="4.75" customWidth="1"/>
    <col min="7" max="7" width="10.5" customWidth="1"/>
    <col min="8" max="10" width="11" customWidth="1"/>
    <col min="11" max="11" width="12.5" customWidth="1"/>
    <col min="12" max="12" width="10.125" customWidth="1"/>
  </cols>
  <sheetData>
    <row r="1" spans="1:12" ht="39.950000000000003" customHeight="1">
      <c r="C1" s="40" t="s">
        <v>1</v>
      </c>
      <c r="D1" s="40" t="s">
        <v>0</v>
      </c>
      <c r="E1" s="40" t="s">
        <v>0</v>
      </c>
      <c r="F1" s="40" t="s">
        <v>0</v>
      </c>
      <c r="G1" s="40" t="s">
        <v>0</v>
      </c>
      <c r="H1" s="40" t="s">
        <v>0</v>
      </c>
      <c r="I1" s="40" t="s">
        <v>0</v>
      </c>
    </row>
    <row r="2" spans="1:12" ht="20.100000000000001" customHeight="1">
      <c r="C2" s="22" t="s">
        <v>17</v>
      </c>
    </row>
    <row r="3" spans="1:12" ht="20.100000000000001" customHeight="1">
      <c r="C3" s="22" t="s">
        <v>18</v>
      </c>
    </row>
    <row r="4" spans="1:12" ht="20.100000000000001" customHeight="1">
      <c r="D4" s="41" t="s">
        <v>204</v>
      </c>
      <c r="E4" s="25"/>
      <c r="F4" s="25"/>
    </row>
    <row r="5" spans="1:12" ht="20.100000000000001" customHeight="1">
      <c r="D5" s="25"/>
      <c r="E5" s="25"/>
      <c r="F5" s="25"/>
    </row>
    <row r="6" spans="1:12" ht="20.100000000000001" customHeight="1">
      <c r="A6" s="22" t="s">
        <v>205</v>
      </c>
      <c r="G6" s="22" t="s">
        <v>206</v>
      </c>
    </row>
    <row r="7" spans="1:12" ht="20.100000000000001" customHeight="1">
      <c r="A7" s="22" t="s">
        <v>207</v>
      </c>
      <c r="G7" s="22" t="s">
        <v>22</v>
      </c>
    </row>
    <row r="8" spans="1:12" ht="7.5" customHeight="1"/>
    <row r="9" spans="1:12" ht="20.100000000000001" customHeight="1">
      <c r="A9" s="21" t="s">
        <v>25</v>
      </c>
      <c r="B9" s="21" t="s">
        <v>81</v>
      </c>
      <c r="C9" s="21" t="s">
        <v>82</v>
      </c>
      <c r="D9" s="21" t="s">
        <v>83</v>
      </c>
      <c r="E9" s="21" t="s">
        <v>29</v>
      </c>
      <c r="F9" s="21" t="s">
        <v>30</v>
      </c>
      <c r="G9" s="21" t="s">
        <v>31</v>
      </c>
      <c r="H9" s="21" t="s">
        <v>32</v>
      </c>
      <c r="I9" s="21" t="s">
        <v>33</v>
      </c>
      <c r="K9" s="22" t="s">
        <v>84</v>
      </c>
      <c r="L9" s="22" t="s">
        <v>86</v>
      </c>
    </row>
    <row r="10" spans="1:12" ht="20.100000000000001" customHeight="1">
      <c r="A10" s="21" t="s">
        <v>38</v>
      </c>
      <c r="B10" s="21" t="s">
        <v>111</v>
      </c>
      <c r="C10" s="21" t="s">
        <v>0</v>
      </c>
      <c r="D10" s="21" t="s">
        <v>0</v>
      </c>
      <c r="E10" s="21">
        <v>21</v>
      </c>
      <c r="F10" s="21" t="s">
        <v>74</v>
      </c>
      <c r="G10" s="19" t="s">
        <v>0</v>
      </c>
      <c r="H10" s="19" t="s">
        <v>0</v>
      </c>
      <c r="I10" s="21" t="s">
        <v>0</v>
      </c>
      <c r="K10" s="20">
        <v>0</v>
      </c>
      <c r="L10" s="20">
        <v>0</v>
      </c>
    </row>
    <row r="11" spans="1:12" ht="20.100000000000001" customHeight="1">
      <c r="A11" s="21" t="s">
        <v>43</v>
      </c>
      <c r="B11" s="21" t="s">
        <v>114</v>
      </c>
      <c r="C11" s="21" t="s">
        <v>0</v>
      </c>
      <c r="D11" s="21" t="s">
        <v>0</v>
      </c>
      <c r="E11" s="21">
        <v>20</v>
      </c>
      <c r="F11" s="21" t="s">
        <v>74</v>
      </c>
      <c r="G11" s="19" t="s">
        <v>0</v>
      </c>
      <c r="H11" s="19" t="s">
        <v>0</v>
      </c>
      <c r="I11" s="21" t="s">
        <v>0</v>
      </c>
      <c r="K11" s="20">
        <v>0</v>
      </c>
      <c r="L11" s="20">
        <v>0</v>
      </c>
    </row>
    <row r="12" spans="1:12" ht="20.100000000000001" customHeight="1">
      <c r="A12" s="21" t="s">
        <v>45</v>
      </c>
      <c r="B12" s="21" t="s">
        <v>112</v>
      </c>
      <c r="C12" s="21" t="s">
        <v>0</v>
      </c>
      <c r="D12" s="21" t="s">
        <v>0</v>
      </c>
      <c r="E12" s="21">
        <v>20</v>
      </c>
      <c r="F12" s="21" t="s">
        <v>74</v>
      </c>
      <c r="G12" s="19" t="s">
        <v>0</v>
      </c>
      <c r="H12" s="19" t="s">
        <v>0</v>
      </c>
      <c r="I12" s="21" t="s">
        <v>0</v>
      </c>
      <c r="K12" s="20">
        <v>0</v>
      </c>
      <c r="L12" s="20">
        <v>0</v>
      </c>
    </row>
    <row r="13" spans="1:12" ht="20.100000000000001" customHeight="1">
      <c r="A13" s="21" t="s">
        <v>47</v>
      </c>
      <c r="B13" s="21" t="s">
        <v>110</v>
      </c>
      <c r="C13" s="21" t="s">
        <v>0</v>
      </c>
      <c r="D13" s="21" t="s">
        <v>107</v>
      </c>
      <c r="E13" s="21">
        <v>20</v>
      </c>
      <c r="F13" s="21" t="s">
        <v>74</v>
      </c>
      <c r="G13" s="19" t="s">
        <v>0</v>
      </c>
      <c r="H13" s="19" t="s">
        <v>0</v>
      </c>
      <c r="I13" s="21" t="s">
        <v>0</v>
      </c>
      <c r="K13" s="20">
        <v>400</v>
      </c>
      <c r="L13" s="20">
        <v>1</v>
      </c>
    </row>
    <row r="14" spans="1:12" ht="20.100000000000001" customHeight="1">
      <c r="A14" s="21" t="s">
        <v>49</v>
      </c>
      <c r="B14" s="21" t="s">
        <v>122</v>
      </c>
      <c r="C14" s="21" t="s">
        <v>134</v>
      </c>
      <c r="D14" s="21" t="s">
        <v>107</v>
      </c>
      <c r="E14" s="21">
        <v>14</v>
      </c>
      <c r="F14" s="21" t="s">
        <v>90</v>
      </c>
      <c r="G14" s="19" t="s">
        <v>0</v>
      </c>
      <c r="H14" s="19" t="s">
        <v>0</v>
      </c>
      <c r="I14" s="21" t="s">
        <v>0</v>
      </c>
      <c r="K14" s="20">
        <v>0</v>
      </c>
      <c r="L14" s="20">
        <v>0</v>
      </c>
    </row>
    <row r="15" spans="1:12" ht="20.100000000000001" customHeight="1">
      <c r="A15" s="21" t="s">
        <v>51</v>
      </c>
      <c r="B15" s="21" t="s">
        <v>122</v>
      </c>
      <c r="C15" s="21" t="s">
        <v>138</v>
      </c>
      <c r="D15" s="21" t="s">
        <v>107</v>
      </c>
      <c r="E15" s="21">
        <v>1</v>
      </c>
      <c r="F15" s="21" t="s">
        <v>90</v>
      </c>
      <c r="G15" s="19" t="s">
        <v>0</v>
      </c>
      <c r="H15" s="19" t="s">
        <v>0</v>
      </c>
      <c r="I15" s="21" t="s">
        <v>0</v>
      </c>
      <c r="K15" s="20">
        <v>0</v>
      </c>
      <c r="L15" s="20">
        <v>0</v>
      </c>
    </row>
    <row r="16" spans="1:12" ht="20.100000000000001" customHeight="1">
      <c r="A16" s="21" t="s">
        <v>53</v>
      </c>
      <c r="B16" s="21" t="s">
        <v>109</v>
      </c>
      <c r="C16" s="21" t="s">
        <v>69</v>
      </c>
      <c r="D16" s="21" t="s">
        <v>107</v>
      </c>
      <c r="E16" s="21">
        <v>1</v>
      </c>
      <c r="F16" s="21" t="s">
        <v>42</v>
      </c>
      <c r="G16" s="19" t="s">
        <v>0</v>
      </c>
      <c r="H16" s="19" t="s">
        <v>0</v>
      </c>
      <c r="I16" s="21" t="s">
        <v>160</v>
      </c>
      <c r="K16" s="20">
        <v>0</v>
      </c>
      <c r="L16" s="20">
        <v>0</v>
      </c>
    </row>
    <row r="17" spans="1:12" ht="20.100000000000001" customHeight="1">
      <c r="A17" s="21" t="s">
        <v>55</v>
      </c>
      <c r="B17" s="21" t="s">
        <v>109</v>
      </c>
      <c r="C17" s="21" t="s">
        <v>60</v>
      </c>
      <c r="D17" s="21" t="s">
        <v>107</v>
      </c>
      <c r="E17" s="21">
        <v>4</v>
      </c>
      <c r="F17" s="21" t="s">
        <v>42</v>
      </c>
      <c r="G17" s="19" t="s">
        <v>0</v>
      </c>
      <c r="H17" s="19" t="s">
        <v>0</v>
      </c>
      <c r="I17" s="21" t="s">
        <v>154</v>
      </c>
      <c r="K17" s="20">
        <v>0</v>
      </c>
      <c r="L17" s="20">
        <v>0</v>
      </c>
    </row>
    <row r="18" spans="1:12" ht="20.100000000000001" customHeight="1">
      <c r="A18" s="21" t="s">
        <v>57</v>
      </c>
      <c r="B18" s="21" t="s">
        <v>109</v>
      </c>
      <c r="C18" s="21" t="s">
        <v>72</v>
      </c>
      <c r="D18" s="21" t="s">
        <v>107</v>
      </c>
      <c r="E18" s="21">
        <v>4</v>
      </c>
      <c r="F18" s="21" t="s">
        <v>42</v>
      </c>
      <c r="G18" s="19" t="s">
        <v>0</v>
      </c>
      <c r="H18" s="19" t="s">
        <v>0</v>
      </c>
      <c r="I18" s="21" t="s">
        <v>154</v>
      </c>
      <c r="K18" s="20">
        <v>0</v>
      </c>
      <c r="L18" s="20">
        <v>0</v>
      </c>
    </row>
    <row r="19" spans="1:12" ht="20.100000000000001" customHeight="1">
      <c r="A19" s="21" t="s">
        <v>61</v>
      </c>
      <c r="B19" s="21" t="s">
        <v>122</v>
      </c>
      <c r="C19" s="21" t="s">
        <v>123</v>
      </c>
      <c r="D19" s="21" t="s">
        <v>107</v>
      </c>
      <c r="E19" s="21">
        <v>2</v>
      </c>
      <c r="F19" s="21" t="s">
        <v>90</v>
      </c>
      <c r="G19" s="19" t="s">
        <v>0</v>
      </c>
      <c r="H19" s="19" t="s">
        <v>0</v>
      </c>
      <c r="I19" s="21" t="s">
        <v>0</v>
      </c>
      <c r="K19" s="20">
        <v>440</v>
      </c>
      <c r="L19" s="20">
        <v>1</v>
      </c>
    </row>
    <row r="20" spans="1:12" ht="20.100000000000001" customHeight="1">
      <c r="A20" s="21" t="s">
        <v>64</v>
      </c>
      <c r="B20" s="21" t="s">
        <v>131</v>
      </c>
      <c r="C20" s="21" t="s">
        <v>123</v>
      </c>
      <c r="D20" s="21" t="s">
        <v>107</v>
      </c>
      <c r="E20" s="21">
        <v>4</v>
      </c>
      <c r="F20" s="21" t="s">
        <v>90</v>
      </c>
      <c r="G20" s="19" t="s">
        <v>0</v>
      </c>
      <c r="H20" s="19" t="s">
        <v>0</v>
      </c>
      <c r="I20" s="21" t="s">
        <v>0</v>
      </c>
      <c r="K20" s="20">
        <v>0</v>
      </c>
      <c r="L20" s="20">
        <v>0</v>
      </c>
    </row>
    <row r="21" spans="1:12" ht="20.100000000000001" customHeight="1">
      <c r="A21" s="21" t="s">
        <v>67</v>
      </c>
      <c r="B21" s="21" t="s">
        <v>109</v>
      </c>
      <c r="C21" s="21" t="s">
        <v>41</v>
      </c>
      <c r="D21" s="21" t="s">
        <v>107</v>
      </c>
      <c r="E21" s="21">
        <v>7</v>
      </c>
      <c r="F21" s="21" t="s">
        <v>42</v>
      </c>
      <c r="G21" s="19" t="s">
        <v>0</v>
      </c>
      <c r="H21" s="19" t="s">
        <v>0</v>
      </c>
      <c r="I21" s="21" t="s">
        <v>0</v>
      </c>
      <c r="K21" s="20">
        <v>2600</v>
      </c>
      <c r="L21" s="20">
        <v>1</v>
      </c>
    </row>
    <row r="22" spans="1:12" ht="20.100000000000001" customHeight="1">
      <c r="A22" s="21" t="s">
        <v>70</v>
      </c>
      <c r="B22" s="21" t="s">
        <v>122</v>
      </c>
      <c r="C22" s="21" t="s">
        <v>124</v>
      </c>
      <c r="D22" s="21" t="s">
        <v>107</v>
      </c>
      <c r="E22" s="21">
        <v>10</v>
      </c>
      <c r="F22" s="21" t="s">
        <v>90</v>
      </c>
      <c r="G22" s="19" t="s">
        <v>0</v>
      </c>
      <c r="H22" s="19" t="s">
        <v>0</v>
      </c>
      <c r="I22" s="21" t="s">
        <v>0</v>
      </c>
      <c r="K22" s="20">
        <v>600</v>
      </c>
      <c r="L22" s="20">
        <v>1</v>
      </c>
    </row>
    <row r="23" spans="1:12" ht="20.100000000000001" customHeight="1">
      <c r="A23" s="21" t="s">
        <v>113</v>
      </c>
      <c r="B23" s="21" t="s">
        <v>94</v>
      </c>
      <c r="C23" s="21" t="s">
        <v>95</v>
      </c>
      <c r="D23" s="21" t="s">
        <v>93</v>
      </c>
      <c r="E23" s="21">
        <v>3</v>
      </c>
      <c r="F23" s="21" t="s">
        <v>90</v>
      </c>
      <c r="G23" s="19" t="s">
        <v>0</v>
      </c>
      <c r="H23" s="19" t="s">
        <v>0</v>
      </c>
      <c r="I23" s="21" t="s">
        <v>0</v>
      </c>
      <c r="K23" s="20">
        <v>41</v>
      </c>
      <c r="L23" s="20">
        <v>0.7</v>
      </c>
    </row>
    <row r="24" spans="1:12" ht="20.100000000000001" customHeight="1">
      <c r="A24" s="21" t="s">
        <v>132</v>
      </c>
      <c r="B24" s="21" t="s">
        <v>96</v>
      </c>
      <c r="C24" s="21" t="s">
        <v>97</v>
      </c>
      <c r="D24" s="21" t="s">
        <v>93</v>
      </c>
      <c r="E24" s="21">
        <v>1</v>
      </c>
      <c r="F24" s="21" t="s">
        <v>90</v>
      </c>
      <c r="G24" s="19" t="s">
        <v>0</v>
      </c>
      <c r="H24" s="19" t="s">
        <v>0</v>
      </c>
      <c r="I24" s="21" t="s">
        <v>0</v>
      </c>
      <c r="K24" s="20">
        <v>41</v>
      </c>
      <c r="L24" s="20">
        <v>0.7</v>
      </c>
    </row>
    <row r="25" spans="1:12" ht="20.100000000000001" customHeight="1">
      <c r="A25" s="21" t="s">
        <v>139</v>
      </c>
      <c r="B25" s="21" t="s">
        <v>105</v>
      </c>
      <c r="C25" s="21" t="s">
        <v>173</v>
      </c>
      <c r="D25" s="21" t="s">
        <v>107</v>
      </c>
      <c r="E25" s="21">
        <v>4</v>
      </c>
      <c r="F25" s="21" t="s">
        <v>74</v>
      </c>
      <c r="G25" s="19" t="s">
        <v>0</v>
      </c>
      <c r="H25" s="19" t="s">
        <v>0</v>
      </c>
      <c r="I25" s="21" t="s">
        <v>108</v>
      </c>
      <c r="K25" s="20">
        <v>0</v>
      </c>
      <c r="L25" s="20">
        <v>0</v>
      </c>
    </row>
    <row r="26" spans="1:12" ht="20.100000000000001" customHeight="1">
      <c r="A26" s="21" t="s">
        <v>175</v>
      </c>
      <c r="B26" s="21" t="s">
        <v>109</v>
      </c>
      <c r="C26" s="21" t="s">
        <v>66</v>
      </c>
      <c r="D26" s="21" t="s">
        <v>107</v>
      </c>
      <c r="E26" s="21">
        <v>2</v>
      </c>
      <c r="F26" s="21" t="s">
        <v>42</v>
      </c>
      <c r="G26" s="19" t="s">
        <v>0</v>
      </c>
      <c r="H26" s="19" t="s">
        <v>0</v>
      </c>
      <c r="I26" s="21" t="s">
        <v>160</v>
      </c>
      <c r="K26" s="20">
        <v>0</v>
      </c>
      <c r="L26" s="20">
        <v>0</v>
      </c>
    </row>
    <row r="27" spans="1:12" ht="20.100000000000001" customHeight="1">
      <c r="A27" s="21" t="s">
        <v>176</v>
      </c>
      <c r="B27" s="21" t="s">
        <v>109</v>
      </c>
      <c r="C27" s="21" t="s">
        <v>63</v>
      </c>
      <c r="D27" s="21" t="s">
        <v>107</v>
      </c>
      <c r="E27" s="21">
        <v>2</v>
      </c>
      <c r="F27" s="21" t="s">
        <v>42</v>
      </c>
      <c r="G27" s="19" t="s">
        <v>0</v>
      </c>
      <c r="H27" s="19" t="s">
        <v>0</v>
      </c>
      <c r="I27" s="21" t="s">
        <v>160</v>
      </c>
      <c r="K27" s="20">
        <v>0</v>
      </c>
      <c r="L27" s="20">
        <v>0</v>
      </c>
    </row>
    <row r="28" spans="1:12" ht="20.100000000000001" customHeight="1">
      <c r="A28" s="21" t="s">
        <v>177</v>
      </c>
      <c r="B28" s="21" t="s">
        <v>91</v>
      </c>
      <c r="C28" s="21" t="s">
        <v>120</v>
      </c>
      <c r="D28" s="21" t="s">
        <v>93</v>
      </c>
      <c r="E28" s="21">
        <v>17</v>
      </c>
      <c r="F28" s="21" t="s">
        <v>90</v>
      </c>
      <c r="G28" s="19" t="s">
        <v>0</v>
      </c>
      <c r="H28" s="19" t="s">
        <v>0</v>
      </c>
      <c r="I28" s="21" t="s">
        <v>0</v>
      </c>
      <c r="K28" s="20">
        <v>58</v>
      </c>
      <c r="L28" s="20">
        <v>0.7</v>
      </c>
    </row>
    <row r="29" spans="1:12" ht="20.100000000000001" customHeight="1">
      <c r="A29" s="21" t="s">
        <v>178</v>
      </c>
      <c r="B29" s="21" t="s">
        <v>91</v>
      </c>
      <c r="C29" s="21" t="s">
        <v>129</v>
      </c>
      <c r="D29" s="21" t="s">
        <v>93</v>
      </c>
      <c r="E29" s="21">
        <v>6</v>
      </c>
      <c r="F29" s="21" t="s">
        <v>90</v>
      </c>
      <c r="G29" s="19" t="s">
        <v>0</v>
      </c>
      <c r="H29" s="19" t="s">
        <v>0</v>
      </c>
      <c r="I29" s="21" t="s">
        <v>0</v>
      </c>
      <c r="K29" s="20">
        <v>0</v>
      </c>
      <c r="L29" s="20">
        <v>0</v>
      </c>
    </row>
    <row r="30" spans="1:12" ht="20.100000000000001" customHeight="1">
      <c r="A30" s="21" t="s">
        <v>179</v>
      </c>
      <c r="B30" s="21" t="s">
        <v>91</v>
      </c>
      <c r="C30" s="21" t="s">
        <v>121</v>
      </c>
      <c r="D30" s="21" t="s">
        <v>93</v>
      </c>
      <c r="E30" s="21">
        <v>5</v>
      </c>
      <c r="F30" s="21" t="s">
        <v>90</v>
      </c>
      <c r="G30" s="19" t="s">
        <v>0</v>
      </c>
      <c r="H30" s="19" t="s">
        <v>0</v>
      </c>
      <c r="I30" s="21" t="s">
        <v>0</v>
      </c>
      <c r="K30" s="20">
        <v>75</v>
      </c>
      <c r="L30" s="20">
        <v>0.7</v>
      </c>
    </row>
    <row r="31" spans="1:12" ht="20.100000000000001" customHeight="1">
      <c r="A31" s="21" t="s">
        <v>180</v>
      </c>
      <c r="B31" s="21" t="s">
        <v>91</v>
      </c>
      <c r="C31" s="21" t="s">
        <v>130</v>
      </c>
      <c r="D31" s="21" t="s">
        <v>93</v>
      </c>
      <c r="E31" s="21">
        <v>2</v>
      </c>
      <c r="F31" s="21" t="s">
        <v>90</v>
      </c>
      <c r="G31" s="19" t="s">
        <v>0</v>
      </c>
      <c r="H31" s="19" t="s">
        <v>0</v>
      </c>
      <c r="I31" s="21" t="s">
        <v>0</v>
      </c>
      <c r="K31" s="20">
        <v>0</v>
      </c>
      <c r="L31" s="20">
        <v>0</v>
      </c>
    </row>
    <row r="32" spans="1:12" ht="20.100000000000001" customHeight="1">
      <c r="A32" s="21" t="s">
        <v>181</v>
      </c>
      <c r="B32" s="21" t="s">
        <v>91</v>
      </c>
      <c r="C32" s="21" t="s">
        <v>137</v>
      </c>
      <c r="D32" s="21" t="s">
        <v>93</v>
      </c>
      <c r="E32" s="21">
        <v>2</v>
      </c>
      <c r="F32" s="21" t="s">
        <v>90</v>
      </c>
      <c r="G32" s="19" t="s">
        <v>0</v>
      </c>
      <c r="H32" s="19" t="s">
        <v>0</v>
      </c>
      <c r="I32" s="21" t="s">
        <v>0</v>
      </c>
      <c r="K32" s="20">
        <v>0</v>
      </c>
      <c r="L32" s="20">
        <v>0</v>
      </c>
    </row>
    <row r="33" spans="1:12" ht="20.100000000000001" customHeight="1">
      <c r="A33" s="21" t="s">
        <v>182</v>
      </c>
      <c r="B33" s="21" t="s">
        <v>104</v>
      </c>
      <c r="C33" s="21" t="s">
        <v>103</v>
      </c>
      <c r="D33" s="21" t="s">
        <v>93</v>
      </c>
      <c r="E33" s="21">
        <v>1</v>
      </c>
      <c r="F33" s="21" t="s">
        <v>90</v>
      </c>
      <c r="G33" s="19" t="s">
        <v>0</v>
      </c>
      <c r="H33" s="19" t="s">
        <v>0</v>
      </c>
      <c r="I33" s="21" t="s">
        <v>0</v>
      </c>
      <c r="K33" s="20">
        <v>418</v>
      </c>
      <c r="L33" s="20">
        <v>0.7</v>
      </c>
    </row>
    <row r="34" spans="1:12" ht="20.100000000000001" customHeight="1">
      <c r="A34" s="21" t="s">
        <v>183</v>
      </c>
      <c r="B34" s="21" t="s">
        <v>102</v>
      </c>
      <c r="C34" s="21" t="s">
        <v>103</v>
      </c>
      <c r="D34" s="21" t="s">
        <v>93</v>
      </c>
      <c r="E34" s="21">
        <v>1</v>
      </c>
      <c r="F34" s="21" t="s">
        <v>90</v>
      </c>
      <c r="G34" s="19" t="s">
        <v>0</v>
      </c>
      <c r="H34" s="19" t="s">
        <v>0</v>
      </c>
      <c r="I34" s="21" t="s">
        <v>0</v>
      </c>
      <c r="K34" s="20">
        <v>318</v>
      </c>
      <c r="L34" s="20">
        <v>0.7</v>
      </c>
    </row>
    <row r="35" spans="1:12" ht="20.100000000000001" customHeight="1">
      <c r="A35" s="21" t="s">
        <v>184</v>
      </c>
      <c r="B35" s="21" t="s">
        <v>91</v>
      </c>
      <c r="C35" s="21" t="s">
        <v>92</v>
      </c>
      <c r="D35" s="21" t="s">
        <v>93</v>
      </c>
      <c r="E35" s="21">
        <v>7</v>
      </c>
      <c r="F35" s="21" t="s">
        <v>90</v>
      </c>
      <c r="G35" s="19" t="s">
        <v>0</v>
      </c>
      <c r="H35" s="19" t="s">
        <v>0</v>
      </c>
      <c r="I35" s="21" t="s">
        <v>0</v>
      </c>
      <c r="K35" s="20">
        <v>78</v>
      </c>
      <c r="L35" s="20">
        <v>0.7</v>
      </c>
    </row>
    <row r="36" spans="1:12" ht="20.100000000000001" customHeight="1">
      <c r="A36" s="21" t="s">
        <v>185</v>
      </c>
      <c r="B36" s="21" t="s">
        <v>98</v>
      </c>
      <c r="C36" s="21" t="s">
        <v>99</v>
      </c>
      <c r="D36" s="21" t="s">
        <v>93</v>
      </c>
      <c r="E36" s="21">
        <v>1</v>
      </c>
      <c r="F36" s="21" t="s">
        <v>90</v>
      </c>
      <c r="G36" s="19" t="s">
        <v>0</v>
      </c>
      <c r="H36" s="19" t="s">
        <v>0</v>
      </c>
      <c r="I36" s="21" t="s">
        <v>0</v>
      </c>
      <c r="K36" s="20">
        <v>55</v>
      </c>
      <c r="L36" s="20">
        <v>0.7</v>
      </c>
    </row>
    <row r="37" spans="1:12" ht="20.100000000000001" customHeight="1">
      <c r="A37" s="21" t="s">
        <v>186</v>
      </c>
      <c r="B37" s="21" t="s">
        <v>100</v>
      </c>
      <c r="C37" s="21" t="s">
        <v>101</v>
      </c>
      <c r="D37" s="21" t="s">
        <v>93</v>
      </c>
      <c r="E37" s="21">
        <v>30</v>
      </c>
      <c r="F37" s="21" t="s">
        <v>90</v>
      </c>
      <c r="G37" s="19" t="s">
        <v>0</v>
      </c>
      <c r="H37" s="19" t="s">
        <v>0</v>
      </c>
      <c r="I37" s="21" t="s">
        <v>0</v>
      </c>
      <c r="K37" s="20">
        <v>10</v>
      </c>
      <c r="L37" s="20">
        <v>0.7</v>
      </c>
    </row>
    <row r="38" spans="1:12" ht="20.100000000000001" customHeight="1">
      <c r="A38" s="21" t="s">
        <v>187</v>
      </c>
      <c r="B38" s="21" t="s">
        <v>105</v>
      </c>
      <c r="C38" s="21" t="s">
        <v>159</v>
      </c>
      <c r="D38" s="21" t="s">
        <v>107</v>
      </c>
      <c r="E38" s="21">
        <v>2</v>
      </c>
      <c r="F38" s="21" t="s">
        <v>74</v>
      </c>
      <c r="G38" s="19" t="s">
        <v>0</v>
      </c>
      <c r="H38" s="19" t="s">
        <v>0</v>
      </c>
      <c r="I38" s="21" t="s">
        <v>108</v>
      </c>
      <c r="K38" s="20">
        <v>0</v>
      </c>
      <c r="L38" s="20">
        <v>0</v>
      </c>
    </row>
    <row r="39" spans="1:12" ht="20.100000000000001" customHeight="1">
      <c r="A39" s="21" t="s">
        <v>188</v>
      </c>
      <c r="B39" s="21" t="s">
        <v>105</v>
      </c>
      <c r="C39" s="21" t="s">
        <v>169</v>
      </c>
      <c r="D39" s="21" t="s">
        <v>107</v>
      </c>
      <c r="E39" s="21">
        <v>1</v>
      </c>
      <c r="F39" s="21" t="s">
        <v>74</v>
      </c>
      <c r="G39" s="19" t="s">
        <v>0</v>
      </c>
      <c r="H39" s="19" t="s">
        <v>0</v>
      </c>
      <c r="I39" s="21" t="s">
        <v>108</v>
      </c>
      <c r="K39" s="20">
        <v>0</v>
      </c>
      <c r="L39" s="20">
        <v>0</v>
      </c>
    </row>
    <row r="40" spans="1:12" ht="20.100000000000001" customHeight="1">
      <c r="A40" s="21" t="s">
        <v>189</v>
      </c>
      <c r="B40" s="21" t="s">
        <v>105</v>
      </c>
      <c r="C40" s="21" t="s">
        <v>153</v>
      </c>
      <c r="D40" s="21" t="s">
        <v>107</v>
      </c>
      <c r="E40" s="21">
        <v>6</v>
      </c>
      <c r="F40" s="21" t="s">
        <v>74</v>
      </c>
      <c r="G40" s="19" t="s">
        <v>0</v>
      </c>
      <c r="H40" s="19" t="s">
        <v>0</v>
      </c>
      <c r="I40" s="21" t="s">
        <v>108</v>
      </c>
      <c r="K40" s="20">
        <v>0</v>
      </c>
      <c r="L40" s="20">
        <v>0</v>
      </c>
    </row>
    <row r="41" spans="1:12" ht="20.100000000000001" customHeight="1">
      <c r="A41" s="21" t="s">
        <v>190</v>
      </c>
      <c r="B41" s="21" t="s">
        <v>105</v>
      </c>
      <c r="C41" s="21" t="s">
        <v>148</v>
      </c>
      <c r="D41" s="21" t="s">
        <v>107</v>
      </c>
      <c r="E41" s="21">
        <v>1</v>
      </c>
      <c r="F41" s="21" t="s">
        <v>74</v>
      </c>
      <c r="G41" s="19" t="s">
        <v>0</v>
      </c>
      <c r="H41" s="19" t="s">
        <v>0</v>
      </c>
      <c r="I41" s="21" t="s">
        <v>108</v>
      </c>
      <c r="K41" s="20">
        <v>0</v>
      </c>
      <c r="L41" s="20">
        <v>0</v>
      </c>
    </row>
    <row r="42" spans="1:12" ht="20.100000000000001" customHeight="1">
      <c r="A42" s="21" t="s">
        <v>191</v>
      </c>
      <c r="B42" s="21" t="s">
        <v>105</v>
      </c>
      <c r="C42" s="21" t="s">
        <v>125</v>
      </c>
      <c r="D42" s="21" t="s">
        <v>107</v>
      </c>
      <c r="E42" s="21">
        <v>6</v>
      </c>
      <c r="F42" s="21" t="s">
        <v>74</v>
      </c>
      <c r="G42" s="19" t="s">
        <v>0</v>
      </c>
      <c r="H42" s="19" t="s">
        <v>0</v>
      </c>
      <c r="I42" s="21" t="s">
        <v>108</v>
      </c>
      <c r="K42" s="20">
        <v>1615</v>
      </c>
      <c r="L42" s="20">
        <v>1</v>
      </c>
    </row>
    <row r="43" spans="1:12" ht="20.100000000000001" customHeight="1">
      <c r="A43" s="21" t="s">
        <v>192</v>
      </c>
      <c r="B43" s="21" t="s">
        <v>105</v>
      </c>
      <c r="C43" s="21" t="s">
        <v>147</v>
      </c>
      <c r="D43" s="21" t="s">
        <v>107</v>
      </c>
      <c r="E43" s="21">
        <v>1</v>
      </c>
      <c r="F43" s="21" t="s">
        <v>74</v>
      </c>
      <c r="G43" s="19" t="s">
        <v>0</v>
      </c>
      <c r="H43" s="19" t="s">
        <v>0</v>
      </c>
      <c r="I43" s="21" t="s">
        <v>108</v>
      </c>
      <c r="K43" s="20">
        <v>0</v>
      </c>
      <c r="L43" s="20">
        <v>0</v>
      </c>
    </row>
    <row r="44" spans="1:12" ht="20.100000000000001" customHeight="1">
      <c r="A44" s="21" t="s">
        <v>193</v>
      </c>
      <c r="B44" s="21" t="s">
        <v>105</v>
      </c>
      <c r="C44" s="21" t="s">
        <v>106</v>
      </c>
      <c r="D44" s="21" t="s">
        <v>107</v>
      </c>
      <c r="E44" s="21">
        <v>1</v>
      </c>
      <c r="F44" s="21" t="s">
        <v>74</v>
      </c>
      <c r="G44" s="19" t="s">
        <v>0</v>
      </c>
      <c r="H44" s="19" t="s">
        <v>0</v>
      </c>
      <c r="I44" s="21" t="s">
        <v>108</v>
      </c>
      <c r="K44" s="20">
        <v>3767</v>
      </c>
      <c r="L44" s="20">
        <v>1</v>
      </c>
    </row>
    <row r="45" spans="1:12" ht="20.100000000000001" customHeight="1">
      <c r="A45" s="21" t="s">
        <v>194</v>
      </c>
      <c r="B45" s="21" t="s">
        <v>117</v>
      </c>
      <c r="C45" s="21" t="s">
        <v>128</v>
      </c>
      <c r="D45" s="21" t="s">
        <v>89</v>
      </c>
      <c r="E45" s="21">
        <v>2</v>
      </c>
      <c r="F45" s="21" t="s">
        <v>90</v>
      </c>
      <c r="G45" s="19" t="s">
        <v>0</v>
      </c>
      <c r="H45" s="19" t="s">
        <v>0</v>
      </c>
      <c r="I45" s="21" t="s">
        <v>0</v>
      </c>
      <c r="K45" s="20">
        <v>450</v>
      </c>
      <c r="L45" s="20">
        <v>0.6</v>
      </c>
    </row>
    <row r="46" spans="1:12" ht="20.100000000000001" customHeight="1">
      <c r="A46" s="21" t="s">
        <v>195</v>
      </c>
      <c r="B46" s="21" t="s">
        <v>117</v>
      </c>
      <c r="C46" s="21" t="s">
        <v>118</v>
      </c>
      <c r="D46" s="21" t="s">
        <v>89</v>
      </c>
      <c r="E46" s="21">
        <v>14</v>
      </c>
      <c r="F46" s="21" t="s">
        <v>90</v>
      </c>
      <c r="G46" s="19" t="s">
        <v>0</v>
      </c>
      <c r="H46" s="19" t="s">
        <v>0</v>
      </c>
      <c r="I46" s="21" t="s">
        <v>0</v>
      </c>
      <c r="K46" s="20">
        <v>800</v>
      </c>
      <c r="L46" s="20">
        <v>0.6</v>
      </c>
    </row>
    <row r="47" spans="1:12" ht="20.100000000000001" customHeight="1">
      <c r="A47" s="21" t="s">
        <v>196</v>
      </c>
      <c r="B47" s="21" t="s">
        <v>117</v>
      </c>
      <c r="C47" s="21" t="s">
        <v>141</v>
      </c>
      <c r="D47" s="21" t="s">
        <v>89</v>
      </c>
      <c r="E47" s="21">
        <v>3</v>
      </c>
      <c r="F47" s="21" t="s">
        <v>90</v>
      </c>
      <c r="G47" s="19" t="s">
        <v>0</v>
      </c>
      <c r="H47" s="19" t="s">
        <v>0</v>
      </c>
      <c r="I47" s="21" t="s">
        <v>0</v>
      </c>
      <c r="K47" s="20">
        <v>800</v>
      </c>
      <c r="L47" s="20">
        <v>0.6</v>
      </c>
    </row>
    <row r="48" spans="1:12" ht="20.100000000000001" customHeight="1">
      <c r="A48" s="21" t="s">
        <v>197</v>
      </c>
      <c r="B48" s="21" t="s">
        <v>117</v>
      </c>
      <c r="C48" s="21" t="s">
        <v>127</v>
      </c>
      <c r="D48" s="21" t="s">
        <v>89</v>
      </c>
      <c r="E48" s="21">
        <v>6</v>
      </c>
      <c r="F48" s="21" t="s">
        <v>90</v>
      </c>
      <c r="G48" s="19" t="s">
        <v>0</v>
      </c>
      <c r="H48" s="19" t="s">
        <v>0</v>
      </c>
      <c r="I48" s="21" t="s">
        <v>0</v>
      </c>
      <c r="K48" s="20">
        <v>1200</v>
      </c>
      <c r="L48" s="20">
        <v>0.6</v>
      </c>
    </row>
    <row r="49" spans="1:12" ht="20.100000000000001" customHeight="1">
      <c r="A49" s="21" t="s">
        <v>198</v>
      </c>
      <c r="B49" s="21" t="s">
        <v>117</v>
      </c>
      <c r="C49" s="21" t="s">
        <v>119</v>
      </c>
      <c r="D49" s="21" t="s">
        <v>89</v>
      </c>
      <c r="E49" s="21">
        <v>3</v>
      </c>
      <c r="F49" s="21" t="s">
        <v>90</v>
      </c>
      <c r="G49" s="19" t="s">
        <v>0</v>
      </c>
      <c r="H49" s="19" t="s">
        <v>0</v>
      </c>
      <c r="I49" s="21" t="s">
        <v>0</v>
      </c>
      <c r="K49" s="20">
        <v>1200</v>
      </c>
      <c r="L49" s="20">
        <v>0.6</v>
      </c>
    </row>
    <row r="50" spans="1:12" ht="20.100000000000001" customHeight="1">
      <c r="A50" s="21" t="s">
        <v>199</v>
      </c>
      <c r="B50" s="21" t="s">
        <v>117</v>
      </c>
      <c r="C50" s="21" t="s">
        <v>143</v>
      </c>
      <c r="D50" s="21" t="s">
        <v>89</v>
      </c>
      <c r="E50" s="21">
        <v>2</v>
      </c>
      <c r="F50" s="21" t="s">
        <v>90</v>
      </c>
      <c r="G50" s="19" t="s">
        <v>0</v>
      </c>
      <c r="H50" s="19" t="s">
        <v>0</v>
      </c>
      <c r="I50" s="21" t="s">
        <v>0</v>
      </c>
      <c r="K50" s="20">
        <v>1200</v>
      </c>
      <c r="L50" s="20">
        <v>0.6</v>
      </c>
    </row>
    <row r="51" spans="1:12" ht="20.100000000000001" customHeight="1">
      <c r="A51" s="21" t="s">
        <v>200</v>
      </c>
      <c r="B51" s="21" t="s">
        <v>117</v>
      </c>
      <c r="C51" s="21" t="s">
        <v>136</v>
      </c>
      <c r="D51" s="21" t="s">
        <v>89</v>
      </c>
      <c r="E51" s="21">
        <v>1</v>
      </c>
      <c r="F51" s="21" t="s">
        <v>90</v>
      </c>
      <c r="G51" s="19" t="s">
        <v>0</v>
      </c>
      <c r="H51" s="19" t="s">
        <v>0</v>
      </c>
      <c r="I51" s="21" t="s">
        <v>0</v>
      </c>
      <c r="K51" s="20">
        <v>350</v>
      </c>
      <c r="L51" s="20">
        <v>0.6</v>
      </c>
    </row>
    <row r="52" spans="1:12" ht="20.100000000000001" customHeight="1">
      <c r="A52" s="21" t="s">
        <v>201</v>
      </c>
      <c r="B52" s="21" t="s">
        <v>167</v>
      </c>
      <c r="C52" s="21" t="s">
        <v>168</v>
      </c>
      <c r="D52" s="21" t="s">
        <v>107</v>
      </c>
      <c r="E52" s="21">
        <v>5</v>
      </c>
      <c r="F52" s="21" t="s">
        <v>90</v>
      </c>
      <c r="G52" s="19" t="s">
        <v>0</v>
      </c>
      <c r="H52" s="19" t="s">
        <v>0</v>
      </c>
      <c r="I52" s="21" t="s">
        <v>0</v>
      </c>
      <c r="K52" s="20">
        <v>0</v>
      </c>
      <c r="L52" s="20">
        <v>0</v>
      </c>
    </row>
    <row r="53" spans="1:12" ht="20.100000000000001" customHeight="1">
      <c r="A53" s="21" t="s">
        <v>202</v>
      </c>
      <c r="B53" s="21" t="s">
        <v>87</v>
      </c>
      <c r="C53" s="21" t="s">
        <v>88</v>
      </c>
      <c r="D53" s="21" t="s">
        <v>89</v>
      </c>
      <c r="E53" s="21">
        <v>1</v>
      </c>
      <c r="F53" s="21" t="s">
        <v>90</v>
      </c>
      <c r="G53" s="19" t="s">
        <v>0</v>
      </c>
      <c r="H53" s="19" t="s">
        <v>0</v>
      </c>
      <c r="I53" s="21" t="s">
        <v>0</v>
      </c>
      <c r="K53" s="20">
        <v>17000</v>
      </c>
      <c r="L53" s="20">
        <v>0.6</v>
      </c>
    </row>
    <row r="54" spans="1:12" ht="20.100000000000001" customHeight="1">
      <c r="A54" s="42" t="s">
        <v>203</v>
      </c>
      <c r="B54" s="42"/>
      <c r="C54" s="42"/>
      <c r="D54" s="42"/>
      <c r="E54" s="42"/>
      <c r="F54" s="42"/>
      <c r="G54" s="42"/>
      <c r="H54" s="42" t="s">
        <v>0</v>
      </c>
      <c r="I54" s="42"/>
    </row>
  </sheetData>
  <mergeCells count="4">
    <mergeCell ref="C1:I1"/>
    <mergeCell ref="D4:F5"/>
    <mergeCell ref="A54:G54"/>
    <mergeCell ref="H54:I54"/>
  </mergeCells>
  <phoneticPr fontId="2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设备汇总表</vt:lpstr>
      <vt:lpstr>设备明细表(模板1)</vt:lpstr>
      <vt:lpstr>材料汇总表</vt:lpstr>
      <vt:lpstr>材料询价表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dcterms:created xsi:type="dcterms:W3CDTF">2013-09-15T08:23:12Z</dcterms:created>
  <dcterms:modified xsi:type="dcterms:W3CDTF">2013-10-12T09:56:33Z</dcterms:modified>
</cp:coreProperties>
</file>